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65" windowWidth="27795" windowHeight="13545" tabRatio="657"/>
  </bookViews>
  <sheets>
    <sheet name="Dec 13 Data" sheetId="1" r:id="rId1"/>
    <sheet name="List of Tables" sheetId="2" r:id="rId2"/>
    <sheet name="Summary - All Dec 13 Grants" sheetId="3" r:id="rId3"/>
    <sheet name="Institutional Data" sheetId="4" r:id="rId4"/>
    <sheet name="Gender" sheetId="5" r:id="rId5"/>
    <sheet name="Development Grants" sheetId="6" r:id="rId6"/>
    <sheet name="Partnership Projects" sheetId="7" r:id="rId7"/>
    <sheet name="Program Grants" sheetId="8" r:id="rId8"/>
    <sheet name="Scholarships" sheetId="10" r:id="rId9"/>
    <sheet name="TCR - Fetal Alcohol Syndrome" sheetId="9" r:id="rId10"/>
  </sheets>
  <calcPr calcId="125725"/>
</workbook>
</file>

<file path=xl/calcChain.xml><?xml version="1.0" encoding="utf-8"?>
<calcChain xmlns="http://schemas.openxmlformats.org/spreadsheetml/2006/main">
  <c r="E8" i="3"/>
  <c r="E12" s="1"/>
  <c r="D8"/>
  <c r="D7"/>
  <c r="D6"/>
  <c r="D5"/>
  <c r="D4"/>
  <c r="D3"/>
  <c r="F7" l="1"/>
  <c r="F3"/>
  <c r="F11"/>
  <c r="F6"/>
  <c r="F10"/>
  <c r="F9"/>
  <c r="F5"/>
  <c r="F4"/>
  <c r="F8"/>
  <c r="J159" i="1"/>
  <c r="F52" i="3"/>
  <c r="D52"/>
  <c r="F51"/>
  <c r="D51"/>
  <c r="F50"/>
  <c r="D50"/>
  <c r="F49"/>
  <c r="D49"/>
  <c r="F48"/>
  <c r="D48"/>
  <c r="F47"/>
  <c r="D47"/>
  <c r="F46"/>
  <c r="D46"/>
  <c r="F45"/>
  <c r="D45"/>
  <c r="F44"/>
  <c r="F43"/>
  <c r="F42"/>
  <c r="F41"/>
  <c r="F40"/>
  <c r="F39"/>
  <c r="D39"/>
  <c r="F38"/>
  <c r="D38"/>
  <c r="F37"/>
  <c r="D37"/>
  <c r="F34"/>
  <c r="D34"/>
  <c r="F33"/>
  <c r="D33"/>
  <c r="F32"/>
  <c r="D32"/>
  <c r="F46" i="10" l="1"/>
  <c r="D46"/>
  <c r="F45"/>
  <c r="D45"/>
  <c r="F44"/>
  <c r="D44"/>
  <c r="F43"/>
  <c r="D43"/>
  <c r="F42"/>
  <c r="D42"/>
  <c r="F41"/>
  <c r="D41"/>
  <c r="F40"/>
  <c r="D40"/>
  <c r="F39"/>
  <c r="D39"/>
  <c r="F38"/>
  <c r="D38"/>
  <c r="F37"/>
  <c r="D37"/>
  <c r="F36"/>
  <c r="D36"/>
  <c r="N40"/>
  <c r="L40"/>
  <c r="F30"/>
  <c r="D30"/>
  <c r="F29"/>
  <c r="D29"/>
  <c r="F28"/>
  <c r="D28"/>
  <c r="F27"/>
  <c r="D27"/>
  <c r="F26"/>
  <c r="D26"/>
  <c r="F25"/>
  <c r="D25"/>
  <c r="F24"/>
  <c r="D24"/>
  <c r="F23"/>
  <c r="D23"/>
  <c r="N30"/>
  <c r="L30"/>
  <c r="F22"/>
  <c r="D22"/>
  <c r="N29"/>
  <c r="L29"/>
  <c r="N28"/>
  <c r="L28"/>
  <c r="N27"/>
  <c r="L27"/>
  <c r="N26"/>
  <c r="L26"/>
  <c r="N25"/>
  <c r="L25"/>
  <c r="N24"/>
  <c r="L24"/>
  <c r="N23"/>
  <c r="L23"/>
  <c r="N22"/>
  <c r="L22"/>
  <c r="N21"/>
  <c r="L21"/>
  <c r="N20"/>
  <c r="L20"/>
  <c r="N19"/>
  <c r="L19"/>
  <c r="N18"/>
  <c r="L18"/>
  <c r="N17"/>
  <c r="L17"/>
  <c r="N16"/>
  <c r="L16"/>
  <c r="F16"/>
  <c r="D16"/>
  <c r="N15"/>
  <c r="L15"/>
  <c r="F15"/>
  <c r="D15"/>
  <c r="N14"/>
  <c r="L14"/>
  <c r="F14"/>
  <c r="D14"/>
  <c r="N13"/>
  <c r="L13"/>
  <c r="F13"/>
  <c r="D13"/>
  <c r="N12"/>
  <c r="L12"/>
  <c r="F12"/>
  <c r="D12"/>
  <c r="N11"/>
  <c r="L11"/>
  <c r="N10"/>
  <c r="L10"/>
  <c r="N9"/>
  <c r="L9"/>
  <c r="N8"/>
  <c r="L8"/>
  <c r="N7"/>
  <c r="L7"/>
  <c r="F7"/>
  <c r="D7"/>
  <c r="N6"/>
  <c r="L6"/>
  <c r="F6"/>
  <c r="D6"/>
  <c r="N5"/>
  <c r="L5"/>
  <c r="F5"/>
  <c r="D5"/>
  <c r="N4"/>
  <c r="L4"/>
  <c r="F4"/>
  <c r="D4"/>
  <c r="N3"/>
  <c r="L3"/>
  <c r="F3"/>
  <c r="D3"/>
  <c r="F23" i="9"/>
  <c r="F22"/>
  <c r="F21"/>
  <c r="F20"/>
  <c r="F19"/>
  <c r="E13"/>
  <c r="F12" s="1"/>
  <c r="C13"/>
  <c r="B13"/>
  <c r="D5"/>
  <c r="F4"/>
  <c r="D4"/>
  <c r="F3"/>
  <c r="D3"/>
  <c r="M6"/>
  <c r="N4"/>
  <c r="N3"/>
  <c r="F29" i="8"/>
  <c r="F28"/>
  <c r="F27"/>
  <c r="F26"/>
  <c r="F24"/>
  <c r="F23"/>
  <c r="F22"/>
  <c r="F16"/>
  <c r="F15"/>
  <c r="F14"/>
  <c r="F13"/>
  <c r="F12"/>
  <c r="N12"/>
  <c r="L12"/>
  <c r="N11"/>
  <c r="L11"/>
  <c r="F6"/>
  <c r="N10"/>
  <c r="L10"/>
  <c r="F5"/>
  <c r="N9"/>
  <c r="L9"/>
  <c r="F4"/>
  <c r="N8"/>
  <c r="L8"/>
  <c r="F3"/>
  <c r="N7"/>
  <c r="L7"/>
  <c r="N6"/>
  <c r="L6"/>
  <c r="N5"/>
  <c r="L5"/>
  <c r="N4"/>
  <c r="L4"/>
  <c r="L3"/>
  <c r="N8" i="7"/>
  <c r="L8"/>
  <c r="N7"/>
  <c r="L7"/>
  <c r="N6"/>
  <c r="L6"/>
  <c r="N5"/>
  <c r="L5"/>
  <c r="N4"/>
  <c r="L4"/>
  <c r="L3"/>
  <c r="F34" i="6"/>
  <c r="D34"/>
  <c r="F31"/>
  <c r="D31"/>
  <c r="F30"/>
  <c r="D30"/>
  <c r="F29"/>
  <c r="D29"/>
  <c r="F27"/>
  <c r="D27"/>
  <c r="F25"/>
  <c r="D25"/>
  <c r="D19"/>
  <c r="D18"/>
  <c r="D17"/>
  <c r="D16"/>
  <c r="D15"/>
  <c r="D14"/>
  <c r="L17"/>
  <c r="L16"/>
  <c r="L15"/>
  <c r="L14"/>
  <c r="L13"/>
  <c r="L12"/>
  <c r="L11"/>
  <c r="L10"/>
  <c r="L9"/>
  <c r="L8"/>
  <c r="L7"/>
  <c r="L6"/>
  <c r="L5"/>
  <c r="L4"/>
  <c r="L3"/>
  <c r="F11" i="9" l="1"/>
  <c r="J55" i="5" l="1"/>
  <c r="J56"/>
  <c r="J57"/>
  <c r="J58"/>
  <c r="J59"/>
  <c r="G55"/>
  <c r="G56"/>
  <c r="G57"/>
  <c r="G58"/>
  <c r="G59"/>
  <c r="D55"/>
  <c r="D56"/>
  <c r="D57"/>
  <c r="D58"/>
  <c r="D59"/>
  <c r="J54"/>
  <c r="G54"/>
  <c r="D54"/>
  <c r="J53"/>
  <c r="G53"/>
  <c r="D53"/>
  <c r="E11"/>
  <c r="E10"/>
  <c r="E12" s="1"/>
  <c r="D12"/>
  <c r="D11"/>
  <c r="D10"/>
  <c r="N38" i="4"/>
  <c r="L38"/>
  <c r="N37"/>
  <c r="L37"/>
  <c r="N36"/>
  <c r="L36"/>
  <c r="N35"/>
  <c r="L35"/>
  <c r="N34"/>
  <c r="L34"/>
  <c r="N33"/>
  <c r="L33"/>
  <c r="N32"/>
  <c r="L32"/>
  <c r="N31"/>
  <c r="L31"/>
  <c r="N30"/>
  <c r="L30"/>
  <c r="N29"/>
  <c r="L29"/>
  <c r="L28"/>
  <c r="N21"/>
  <c r="L21"/>
  <c r="N20"/>
  <c r="L20"/>
  <c r="N19"/>
  <c r="L19"/>
  <c r="N18"/>
  <c r="L18"/>
  <c r="N17"/>
  <c r="L17"/>
  <c r="N16"/>
  <c r="L16"/>
  <c r="N15"/>
  <c r="L15"/>
  <c r="N14"/>
  <c r="L14"/>
  <c r="N13"/>
  <c r="L13"/>
  <c r="N12"/>
  <c r="L12"/>
  <c r="N11"/>
  <c r="L11"/>
  <c r="N10"/>
  <c r="L10"/>
  <c r="N9"/>
  <c r="L9"/>
  <c r="N8"/>
  <c r="L8"/>
  <c r="N7"/>
  <c r="L7"/>
  <c r="N6"/>
  <c r="L6"/>
  <c r="N5"/>
  <c r="L5"/>
  <c r="N4"/>
  <c r="L4"/>
  <c r="L3"/>
  <c r="K32" i="3"/>
  <c r="N23"/>
  <c r="N24"/>
  <c r="N25"/>
  <c r="N26"/>
  <c r="N27"/>
  <c r="N28"/>
  <c r="N29"/>
  <c r="N30"/>
  <c r="N31"/>
  <c r="N22"/>
  <c r="L31"/>
  <c r="M18"/>
  <c r="K18"/>
  <c r="L18" s="1"/>
  <c r="L17"/>
  <c r="L16"/>
  <c r="L15"/>
  <c r="L14"/>
  <c r="M8"/>
  <c r="N5" s="1"/>
  <c r="L8"/>
  <c r="L7"/>
  <c r="L6"/>
  <c r="L5"/>
  <c r="L4"/>
  <c r="F48" i="5"/>
  <c r="D48"/>
  <c r="F47"/>
  <c r="D47"/>
  <c r="F46"/>
  <c r="D46"/>
  <c r="F45"/>
  <c r="D45"/>
  <c r="F44"/>
  <c r="D44"/>
  <c r="F43"/>
  <c r="D43"/>
  <c r="F42"/>
  <c r="D42"/>
  <c r="F41"/>
  <c r="D41"/>
  <c r="F40"/>
  <c r="D40"/>
  <c r="F39"/>
  <c r="D39"/>
  <c r="F38"/>
  <c r="D38"/>
  <c r="F33"/>
  <c r="D33"/>
  <c r="F32"/>
  <c r="D32"/>
  <c r="F31"/>
  <c r="D31"/>
  <c r="F30"/>
  <c r="D30"/>
  <c r="F29"/>
  <c r="D29"/>
  <c r="F28"/>
  <c r="D28"/>
  <c r="F27"/>
  <c r="D27"/>
  <c r="F26"/>
  <c r="D26"/>
  <c r="F25"/>
  <c r="D25"/>
  <c r="F24"/>
  <c r="D24"/>
  <c r="F23"/>
  <c r="D23"/>
  <c r="F22"/>
  <c r="D22"/>
  <c r="F21"/>
  <c r="D21"/>
  <c r="F20"/>
  <c r="D20"/>
  <c r="F19"/>
  <c r="D19"/>
  <c r="F18"/>
  <c r="D18"/>
  <c r="E5"/>
  <c r="F5" s="1"/>
  <c r="D5"/>
  <c r="D4"/>
  <c r="D3"/>
  <c r="F39" i="4"/>
  <c r="D39"/>
  <c r="F38"/>
  <c r="D38"/>
  <c r="F37"/>
  <c r="D37"/>
  <c r="F36"/>
  <c r="D36"/>
  <c r="F35"/>
  <c r="D35"/>
  <c r="F34"/>
  <c r="D34"/>
  <c r="F33"/>
  <c r="D33"/>
  <c r="F32"/>
  <c r="D32"/>
  <c r="F31"/>
  <c r="D31"/>
  <c r="F30"/>
  <c r="D30"/>
  <c r="F29"/>
  <c r="D29"/>
  <c r="F28"/>
  <c r="D28"/>
  <c r="F27"/>
  <c r="D27"/>
  <c r="F26"/>
  <c r="D26"/>
  <c r="F25"/>
  <c r="D25"/>
  <c r="F24"/>
  <c r="D24"/>
  <c r="F23"/>
  <c r="D23"/>
  <c r="F22"/>
  <c r="D22"/>
  <c r="F21"/>
  <c r="D21"/>
  <c r="F20"/>
  <c r="D20"/>
  <c r="F19"/>
  <c r="D19"/>
  <c r="F18"/>
  <c r="D18"/>
  <c r="F17"/>
  <c r="D17"/>
  <c r="F16"/>
  <c r="D16"/>
  <c r="F15"/>
  <c r="D15"/>
  <c r="F14"/>
  <c r="D14"/>
  <c r="F13"/>
  <c r="D13"/>
  <c r="F12"/>
  <c r="D12"/>
  <c r="F11"/>
  <c r="D11"/>
  <c r="F10"/>
  <c r="D10"/>
  <c r="F9"/>
  <c r="D9"/>
  <c r="F8"/>
  <c r="D8"/>
  <c r="F7"/>
  <c r="D7"/>
  <c r="F6"/>
  <c r="D6"/>
  <c r="F5"/>
  <c r="D5"/>
  <c r="F4"/>
  <c r="D4"/>
  <c r="D3"/>
  <c r="C154" i="3"/>
  <c r="D153"/>
  <c r="F152"/>
  <c r="F151"/>
  <c r="F150"/>
  <c r="F149"/>
  <c r="F148"/>
  <c r="F147"/>
  <c r="F146"/>
  <c r="F145"/>
  <c r="F144"/>
  <c r="E139"/>
  <c r="F139" s="1"/>
  <c r="C139"/>
  <c r="D139" s="1"/>
  <c r="F138"/>
  <c r="D138"/>
  <c r="F137"/>
  <c r="D137"/>
  <c r="F136"/>
  <c r="D136"/>
  <c r="D135"/>
  <c r="E129"/>
  <c r="F128" s="1"/>
  <c r="D129"/>
  <c r="D128"/>
  <c r="D127"/>
  <c r="D126"/>
  <c r="D125"/>
  <c r="E65"/>
  <c r="F64" s="1"/>
  <c r="D65"/>
  <c r="D64"/>
  <c r="D63"/>
  <c r="D62"/>
  <c r="D61"/>
  <c r="D60"/>
  <c r="D59"/>
  <c r="D58"/>
  <c r="D57"/>
  <c r="E75"/>
  <c r="F75" s="1"/>
  <c r="D75"/>
  <c r="D74"/>
  <c r="D73"/>
  <c r="D72"/>
  <c r="D71"/>
  <c r="D70"/>
  <c r="E26"/>
  <c r="F25" s="1"/>
  <c r="D26"/>
  <c r="D25"/>
  <c r="D24"/>
  <c r="D23"/>
  <c r="D22"/>
  <c r="N17" l="1"/>
  <c r="N18"/>
  <c r="F3" i="5"/>
  <c r="F4"/>
  <c r="N14" i="3"/>
  <c r="N15"/>
  <c r="N16"/>
  <c r="N4"/>
  <c r="N8"/>
  <c r="N7"/>
  <c r="N6"/>
  <c r="F135"/>
  <c r="F71"/>
  <c r="F153"/>
  <c r="F24"/>
  <c r="F63"/>
  <c r="F22"/>
  <c r="F61"/>
  <c r="F59"/>
  <c r="F70"/>
  <c r="F72"/>
  <c r="F74"/>
  <c r="F57"/>
  <c r="F73"/>
  <c r="F129"/>
  <c r="F125"/>
  <c r="F65"/>
  <c r="F126"/>
  <c r="F26"/>
  <c r="F58"/>
  <c r="F60"/>
  <c r="F62"/>
  <c r="F127"/>
  <c r="F23"/>
</calcChain>
</file>

<file path=xl/sharedStrings.xml><?xml version="1.0" encoding="utf-8"?>
<sst xmlns="http://schemas.openxmlformats.org/spreadsheetml/2006/main" count="3936" uniqueCount="1599">
  <si>
    <t>APP ID</t>
  </si>
  <si>
    <t>APP YEAR</t>
  </si>
  <si>
    <t>FUNDING TYPE</t>
  </si>
  <si>
    <t>FUNDING SUB TYPE</t>
  </si>
  <si>
    <t>SCIENTIFIC TITLE</t>
  </si>
  <si>
    <t>SIMPLIFIED TITLE</t>
  </si>
  <si>
    <t>CIA</t>
  </si>
  <si>
    <t>APP ADMIN INSTITUTION</t>
  </si>
  <si>
    <t>STATE</t>
  </si>
  <si>
    <t xml:space="preserve"> Final Budget - Rounded</t>
  </si>
  <si>
    <t>BROAD RESEARCH AREA</t>
  </si>
  <si>
    <t>FOR CATEGORY</t>
  </si>
  <si>
    <t>FIELD OF RESEARCH</t>
  </si>
  <si>
    <t>RESEARCH KW 1</t>
  </si>
  <si>
    <t>RESEARCH KW 2</t>
  </si>
  <si>
    <t>RESEARCH KW 3</t>
  </si>
  <si>
    <t>RESEARCH KW 4</t>
  </si>
  <si>
    <t>RESEARCH KW 5</t>
  </si>
  <si>
    <t>HEALTH KW 1</t>
  </si>
  <si>
    <t>HEALTH KW 2</t>
  </si>
  <si>
    <t>HEALTH KW 3</t>
  </si>
  <si>
    <t>HEALTH KW 4</t>
  </si>
  <si>
    <t>HEALTH KW 5</t>
  </si>
  <si>
    <t>MEDIA SUMMARY</t>
  </si>
  <si>
    <t>MAIN FUNDING GROUP</t>
  </si>
  <si>
    <t>SECTOR</t>
  </si>
  <si>
    <t>Arthritis</t>
  </si>
  <si>
    <t>Asthma</t>
  </si>
  <si>
    <t>Cancer</t>
  </si>
  <si>
    <t>Dementia</t>
  </si>
  <si>
    <t>Diabetes</t>
  </si>
  <si>
    <t>Injury</t>
  </si>
  <si>
    <t>Mental Health</t>
  </si>
  <si>
    <t>Obesity</t>
  </si>
  <si>
    <t>Targeted Research</t>
  </si>
  <si>
    <t>NHMRC Strategic Awards</t>
  </si>
  <si>
    <t>TCR -Fetal Alcohol Spectrum Disorder</t>
  </si>
  <si>
    <t>Behaviour support training for parents and carers of Aboriginal children with Fetal Alcohol Spectrum Disorder</t>
  </si>
  <si>
    <t>Behaviour support training for Fetal Alcohol Spectrum Disorder</t>
  </si>
  <si>
    <t>Prof Stewart Einfeld</t>
  </si>
  <si>
    <t>University of Sydney</t>
  </si>
  <si>
    <t>NSW</t>
  </si>
  <si>
    <t>Public Health</t>
  </si>
  <si>
    <t>PUBLIC HEALTH AND HEALTH SERVICES</t>
  </si>
  <si>
    <t>Aboriginal and Torres Strait Islander Health</t>
  </si>
  <si>
    <t>Aboriginal mental health</t>
  </si>
  <si>
    <t>fetal alcohol syndrome</t>
  </si>
  <si>
    <t>intervention</t>
  </si>
  <si>
    <t>parent management strategies</t>
  </si>
  <si>
    <t>public health</t>
  </si>
  <si>
    <t>child health</t>
  </si>
  <si>
    <t>child behaviour</t>
  </si>
  <si>
    <t>family-centred intervention</t>
  </si>
  <si>
    <t>family care</t>
  </si>
  <si>
    <t>mental health promotion</t>
  </si>
  <si>
    <t>This project will assist parents and carers of children affected by fetal alcohol exposure to manage their behaviour problems. It will utilise the widely researched and applied Australian program "Triple P", enhanced for these families. The project will take place in Fitzroy Crossing, WA, a community which has already shown great resourcefulness in addressing this problem. If successful, the current poor outlook for these children will be greatly improved.</t>
  </si>
  <si>
    <t>Research Support</t>
  </si>
  <si>
    <t>University</t>
  </si>
  <si>
    <t>Male</t>
  </si>
  <si>
    <t>Prof Elizabeth Elliott</t>
  </si>
  <si>
    <t>Program</t>
  </si>
  <si>
    <t>Programs</t>
  </si>
  <si>
    <t>Program Grant</t>
  </si>
  <si>
    <t>Discovery and translation of interventions to control sexually transmitted infections and their consequences</t>
  </si>
  <si>
    <t>New interventions to control sexually transmitted infections and their consequences</t>
  </si>
  <si>
    <t>Prof John Kaldor</t>
  </si>
  <si>
    <t>University of New South Wales</t>
  </si>
  <si>
    <t>Public Health and Health Services not elsewhere classified</t>
  </si>
  <si>
    <t>sexually-transmitted infections (STI)</t>
  </si>
  <si>
    <t>epidemiology</t>
  </si>
  <si>
    <t>prevention</t>
  </si>
  <si>
    <t>human papillomavirus (HPV)</t>
  </si>
  <si>
    <t>chlamydia</t>
  </si>
  <si>
    <t>gonorrhoea</t>
  </si>
  <si>
    <t>antimicrobial resistance</t>
  </si>
  <si>
    <t>Aboriginal health</t>
  </si>
  <si>
    <t>mathematical modelling</t>
  </si>
  <si>
    <t>screening</t>
  </si>
  <si>
    <t>Sexually transmitted infections are important causes of illness and death in Australia and globally. Populations particularly affected in Australia include young people, Aboriginal and Torres Strait Islander communities, and homosexual men. We have established a highly successful collaboration between two leading centres, that will discover new information about the biology of infection, and assess new clinical strategies for preventing and treating these infections and their consequences</t>
  </si>
  <si>
    <t>Proteins and glycans in host-pathogen interactions: targets for novel drugs and vaccines</t>
  </si>
  <si>
    <t>Protein glycan interactions in infectious diseases.</t>
  </si>
  <si>
    <t>Prof James Paton</t>
  </si>
  <si>
    <t>University of Adelaide</t>
  </si>
  <si>
    <t>SA</t>
  </si>
  <si>
    <t>Basic Science</t>
  </si>
  <si>
    <t>MEDICAL MICROBIOLOGY</t>
  </si>
  <si>
    <t>Medical Bacteriology</t>
  </si>
  <si>
    <t>bacterial infection</t>
  </si>
  <si>
    <t>microbial pathogenesis</t>
  </si>
  <si>
    <t>vaccine</t>
  </si>
  <si>
    <t>drug discovery</t>
  </si>
  <si>
    <t>pneumococcal disease</t>
  </si>
  <si>
    <t>neisseria</t>
  </si>
  <si>
    <t>streptococcal disease</t>
  </si>
  <si>
    <t>influenza</t>
  </si>
  <si>
    <t>viral infection</t>
  </si>
  <si>
    <t>Infectious diseases remain a serious threat to human health, accounting for over 10 million  deaths each year. This is a broad-based collaborative proposal, building on our previous  achievements. Its aim is to better understand the dynamic interactions between major disease-causing  microbes and their human hosts, and to directly apply this new knowledge to the development of  improved vaccines and novel treatment strategies. These are urgently needed to combat   infectious diseases in the 21st century.</t>
  </si>
  <si>
    <t>Prof Mark Walker</t>
  </si>
  <si>
    <t>Immunological therapies for cancer, chronic infection and autoimmunity</t>
  </si>
  <si>
    <t>Immunoregulation for treatment of disease</t>
  </si>
  <si>
    <t>Prof Ranjeny Thomas</t>
  </si>
  <si>
    <t>University of Queensland</t>
  </si>
  <si>
    <t>QLD</t>
  </si>
  <si>
    <t>Clinical Medicine and Science</t>
  </si>
  <si>
    <t>IMMUNOLOGY</t>
  </si>
  <si>
    <t>Autoimmunity</t>
  </si>
  <si>
    <t>rheumatology</t>
  </si>
  <si>
    <t>graft versus host disease (GVHD)</t>
  </si>
  <si>
    <t>skin cancer</t>
  </si>
  <si>
    <t>microbial ecology</t>
  </si>
  <si>
    <t>viral immunity</t>
  </si>
  <si>
    <t>Some infections can start inflammation that, while  controlling the infection, can  also attack the  body tissues of genetically susceptible people.  This inflammation can initiate long term problems including arthritis, diabetes and cancer.  Our research program seeks to understand who is genetically at risk of this sort of problem and why, and thus to develop new means to prevent and treat the chronic diseases that are initiated in this way.</t>
  </si>
  <si>
    <t>Female</t>
  </si>
  <si>
    <t>Aberrant Signalling in Leukaemia</t>
  </si>
  <si>
    <t>Prof Angel Lopez</t>
  </si>
  <si>
    <t>University of South Australia</t>
  </si>
  <si>
    <t>BIOCHEMISTRY AND CELL BIOLOGY</t>
  </si>
  <si>
    <t>Signal Transduction</t>
  </si>
  <si>
    <t>leukaemia</t>
  </si>
  <si>
    <t>cytokines</t>
  </si>
  <si>
    <t>signalling pathways</t>
  </si>
  <si>
    <t>receptors</t>
  </si>
  <si>
    <t>This Program studies the mechanisms that control blood cell formation and how abnormalities play a role in leukaemia, a significant health problem worldwide. Despite some improvements, two major problems remain: controlling progression of leukaemia and relapse. The Program tackles these two major issues with the combination of studies of normal blood and leukaemia cell function, drug design and clinical trials ensuring a direct pathway from discovery to patient benefit.</t>
  </si>
  <si>
    <t>Limiting the Impact of Influenza</t>
  </si>
  <si>
    <t>Prof Anne Kelso</t>
  </si>
  <si>
    <t>University of Melbourne</t>
  </si>
  <si>
    <t>VIC</t>
  </si>
  <si>
    <t>Immunology not elsewhere classified</t>
  </si>
  <si>
    <t>vaccine development</t>
  </si>
  <si>
    <t>innate immunity</t>
  </si>
  <si>
    <t>adaptive immunity</t>
  </si>
  <si>
    <t>molecular pathogenesis</t>
  </si>
  <si>
    <t>epigenetics</t>
  </si>
  <si>
    <t>cell differentiation</t>
  </si>
  <si>
    <t>viral vaccines</t>
  </si>
  <si>
    <t>T cell immunity</t>
  </si>
  <si>
    <t>The development of better ways to prevent and treat influenza infection will be a major step forward in lessening the impact of the virus in communities worldwide. We have assembled a research team of seven groups who will determine the ways in which the effects of influenza can be mitigated through an understanding of the factors which lead to severe disease,  and how these can be lessened by novel vaccination and treatment strategies.</t>
  </si>
  <si>
    <t>A feasibility study of screening, diagnosis and workforce development to improve the management of youth with fetal alcohol spectrum disorder in the justice system</t>
  </si>
  <si>
    <t>Improving the management of youth with fetal alcohol spectrum disorder in the justice system</t>
  </si>
  <si>
    <t>Prof Caroline Bower</t>
  </si>
  <si>
    <t>University of Western Australia</t>
  </si>
  <si>
    <t>WA</t>
  </si>
  <si>
    <t>intervention study</t>
  </si>
  <si>
    <t>prevalence</t>
  </si>
  <si>
    <t>prison population</t>
  </si>
  <si>
    <t>youth</t>
  </si>
  <si>
    <t>Rates of Aboriginal youth incarceration in Western Australia are among the highest nationally. There is an urgent need to understand the extent of involvement of youth with fetal alcohol spectrum disorders (FASD) in the justice system, and develop strategies to prevent continued engagement with the justice system. This research will establish the first Australian estimate of FASD among youth in detention and develop and evaluate a new model of service delivery and clinical management.</t>
  </si>
  <si>
    <t>Ion channel modulators of pain pathways</t>
  </si>
  <si>
    <t>Discovery and development of better pain treatments</t>
  </si>
  <si>
    <t>Prof Richard Lewis</t>
  </si>
  <si>
    <t>NEUROSCIENCES</t>
  </si>
  <si>
    <t>Sensory Systems</t>
  </si>
  <si>
    <t>pain</t>
  </si>
  <si>
    <t>pain mechanisms</t>
  </si>
  <si>
    <t>pain transmission</t>
  </si>
  <si>
    <t>structure-function</t>
  </si>
  <si>
    <t>biochemistry</t>
  </si>
  <si>
    <t>pharmacology</t>
  </si>
  <si>
    <t>venom</t>
  </si>
  <si>
    <t>ion channels</t>
  </si>
  <si>
    <t>proteomics</t>
  </si>
  <si>
    <t>peptides</t>
  </si>
  <si>
    <t>Many forms of pain remain poorly treated, leading to significant quality of life and economic losses. This Program grant will discover and characterise new peptides from cone snails and spiders that modulate specific channels in nerves that are critical to the transmission of pain signals to the brain. Using advanced chemical and structural approaches, promising leads will be optimised for potency and stability and evaluated in disease and pathway-specific models of pain to establish their clinical potential.</t>
  </si>
  <si>
    <t>Building capacity for FASD screening and diagnosis through a prevalence study: The Cherbourg Project</t>
  </si>
  <si>
    <t>The Cherbourg Project: Building capacity for FASD screening and diagnosis</t>
  </si>
  <si>
    <t>PAEDIATRICS AND REPRODUCTIVE MEDICINE</t>
  </si>
  <si>
    <t>Paediatrics</t>
  </si>
  <si>
    <t>Aboriginal child</t>
  </si>
  <si>
    <t>child development</t>
  </si>
  <si>
    <t>intellectual disability</t>
  </si>
  <si>
    <t>The House of Representatives 2012 Inquiry into Fetal Alcohol Spectrum Disorders (FASD) noted the particular need for research, training and capacity-building relating to FASD in ATSI communities.This project, in collaboration with Cherbourge community in Queensland and the WHO, addresses several Inquiry recommendations by providing: training to increase local capacity to screen/diagnose FASD; community education; diagnostic service for FASD; FASD prevalence data; and data to inform service provision and prevention programs.</t>
  </si>
  <si>
    <t>Translating Science into Better Posttraumatic Mental Health</t>
  </si>
  <si>
    <t>Posttraumatic Mental Health</t>
  </si>
  <si>
    <t>Prof Richard Bryant</t>
  </si>
  <si>
    <t>PSYCHOLOGY</t>
  </si>
  <si>
    <t>Health, Clinical and Counselling Psychology</t>
  </si>
  <si>
    <t>traumatic stress</t>
  </si>
  <si>
    <t>posttraumatic stress disorder (PTSD)</t>
  </si>
  <si>
    <t>mental health</t>
  </si>
  <si>
    <t>cognitive behaviour therapy</t>
  </si>
  <si>
    <t>anxiety disorders</t>
  </si>
  <si>
    <t>mood disorders</t>
  </si>
  <si>
    <t>cross-cultural</t>
  </si>
  <si>
    <t>Trauma is responsible for a significant amount of mental health problems worldwide.  Increasing disasters, violence, and war lead to much trauma in the communities.  Unfortunately, most affected people do not receive much-needed care.  This Program builds on discoveries from basic science to develop and evaluate clinical and population-based programs to address the range of posttraumatic mental health needs in both Australia and globally.</t>
  </si>
  <si>
    <t>Prof Alexander McFarlane</t>
  </si>
  <si>
    <t>Development Grants</t>
  </si>
  <si>
    <t>NHMRC Development Grants</t>
  </si>
  <si>
    <t>Development Grant</t>
  </si>
  <si>
    <t>Non-invasive intra-cranial pressure measurement</t>
  </si>
  <si>
    <t>Prof William Morgan</t>
  </si>
  <si>
    <t>OPHTHALMOLOGY and OPTOMETRY</t>
  </si>
  <si>
    <t>Ophthalmology</t>
  </si>
  <si>
    <t>ophthalmology</t>
  </si>
  <si>
    <t>brain injury</t>
  </si>
  <si>
    <t>neurotrauma</t>
  </si>
  <si>
    <t>intracranial pressure</t>
  </si>
  <si>
    <t>eye</t>
  </si>
  <si>
    <t>This proposal seeks to develop a novel non-invasive method of measuring intra-cranial pressure, an important diagnostic parameter in many form of brain injury or neural disease.  It works by quantitative video analysis of the pulsation of the major vein in the eye during induced rises in eye pressure. Many years of study by our group have determined the relationship between vein pulsation pressure and intra-cranial pressure, and this information is used to produce an accurate measurement of intra-cranial pressure without the need for surgery.</t>
  </si>
  <si>
    <t>Generating the evidence to control cancer and optimise outcomes</t>
  </si>
  <si>
    <t>Prof David Whiteman</t>
  </si>
  <si>
    <t>Queensland Institute of Medical Research</t>
  </si>
  <si>
    <t>Epidemiology</t>
  </si>
  <si>
    <t>cancer control</t>
  </si>
  <si>
    <t>cancer epidemiology</t>
  </si>
  <si>
    <t>cancer prevention</t>
  </si>
  <si>
    <t>cancer detection</t>
  </si>
  <si>
    <t>risk assessment</t>
  </si>
  <si>
    <t>survivorship</t>
  </si>
  <si>
    <t>melanoma</t>
  </si>
  <si>
    <t>gynaecological cancers</t>
  </si>
  <si>
    <t>Our Program addresses the public health aspects of common cancers, particularly cancers of the skin and gynaecological tracts. Each year in Australia, nearly 400,000 people are treated for skin cancer, and more than 3,500 women develop ovarian or uterine cancer. Our aims are first, to understand how we might prevent these cancers in the future; second, to enhance diagnosis of these cancers; and third, to improve the survival and quality of life for people who are diagnosed with these cancers.</t>
  </si>
  <si>
    <t>Research</t>
  </si>
  <si>
    <t>Disorders of Sex Development: Genetics, Diagnosis, Informing Clinical Care</t>
  </si>
  <si>
    <t>Prof Andrew Sinclair</t>
  </si>
  <si>
    <t>Murdoch Childrens Research Institute</t>
  </si>
  <si>
    <t>GENETICS</t>
  </si>
  <si>
    <t>Developmental Genetics (incl. Sex Determination)</t>
  </si>
  <si>
    <t>sex determination</t>
  </si>
  <si>
    <t>gonadal development</t>
  </si>
  <si>
    <t>testis development</t>
  </si>
  <si>
    <t>ovary</t>
  </si>
  <si>
    <t>developmental genetics</t>
  </si>
  <si>
    <t>Disorders of sexual development (DSDs) are surprisingly common, and often result in genital abnormalities, gender mis-assignment, infertility and psychological trauma. We will pool our expertise in human genetics, molecular and developmental biology, to find genes important for sex development, identify gene defects that cause DSD, and study their functions. We will liaise with clinicians to apply these findings to the accurate diagnosis and medical care of DSD in children.</t>
  </si>
  <si>
    <t>Dengue virus vaccine production in the microalgae Chlamydomonas reinhardtii</t>
  </si>
  <si>
    <t>Dengue fever vaccine: Towards low cost production and delivery</t>
  </si>
  <si>
    <t>Prof Ben Hankamer</t>
  </si>
  <si>
    <t>vaccine technology</t>
  </si>
  <si>
    <t>molecular biology</t>
  </si>
  <si>
    <t>vaccine design</t>
  </si>
  <si>
    <t>preventive health</t>
  </si>
  <si>
    <t>With rising populations and a warming climate mosquito borne viral diseases will become more prevalent and low-cost vaccine production &amp; delivery systems will become increasingly important. Here a microalgae based vaccine production platform will be coupled to proven Nanopatch &amp; low cost oral vaccine delivery. The focus is on a Dengue virus vaccine, as Dengue causes 400 million infections &amp; 100 million symptomatic cases annually.</t>
  </si>
  <si>
    <t>Prof Mark Kendall</t>
  </si>
  <si>
    <t>Postgraduate Scholarships</t>
  </si>
  <si>
    <t>NHMRC Postgraduate Scholarships</t>
  </si>
  <si>
    <t>Medical/Dental Postgraduate Scholarship</t>
  </si>
  <si>
    <t>Eating, autonomic and sexual dysfunction in frontotemporal dementia and motor neuron disease.</t>
  </si>
  <si>
    <t>Dr Rebekah Ahmed</t>
  </si>
  <si>
    <t>Central Nervous System</t>
  </si>
  <si>
    <t>frontotemporal dementia</t>
  </si>
  <si>
    <t>motor neuron disease (MND)</t>
  </si>
  <si>
    <t>neuroendocrine</t>
  </si>
  <si>
    <t>eating disorders</t>
  </si>
  <si>
    <t>autonomic dysfunction</t>
  </si>
  <si>
    <t>sexual dysfunction</t>
  </si>
  <si>
    <t>The term frontotemporal dementia (FTD) refers to a group of neurodegenerative disorders, which present with changes in personality, behaviour and/or progressive speech problems. Recently it has been recognised that the clinical features of FTD are not limited to cognitive loss and that there is an overlap with motor neurone disease (MND). This project aims to establish the causes of eating, autonomic and sexual dysfunction in FTD and MND using metabolic, neuroendocrine, and brain imaging methods</t>
  </si>
  <si>
    <t>People Support</t>
  </si>
  <si>
    <t>Public Health Postgraduate Scholarship</t>
  </si>
  <si>
    <t>Ambulance Demand: random events or predictable patterns</t>
  </si>
  <si>
    <t>Ms Kate Cantwell</t>
  </si>
  <si>
    <t>Macfarlane Burnet Institute for Medical Research and Public Health</t>
  </si>
  <si>
    <t>emergency medical service</t>
  </si>
  <si>
    <t>injury epidemiology</t>
  </si>
  <si>
    <t>databases</t>
  </si>
  <si>
    <t>data analysis</t>
  </si>
  <si>
    <t>ageing population</t>
  </si>
  <si>
    <t>population characteristics</t>
  </si>
  <si>
    <t>cardiovascular disease</t>
  </si>
  <si>
    <t>falls</t>
  </si>
  <si>
    <t>Over the past 20 years there has been an increase in demand for emergency ambulance services across the developed world, placing significant strain on ambulance resources. However, it is not known if demand is constant across different times of day, days of the week or months of the year. This PhD will examine temporal patterns in ambulance demand using four years of data derived from paramedic assessment. Understanding these patterns will provide evidence to inform ambulance practice.</t>
  </si>
  <si>
    <t>Melatonin and infertility: Can we improve outcomes of assisted reproductive technology?</t>
  </si>
  <si>
    <t>Melatonin and infertility</t>
  </si>
  <si>
    <t>Dr Shakyalal Fernando</t>
  </si>
  <si>
    <t>Monash University</t>
  </si>
  <si>
    <t>Reproduction</t>
  </si>
  <si>
    <t>in vitro fertilisation (IVF)</t>
  </si>
  <si>
    <t>melatonin</t>
  </si>
  <si>
    <t>pregnancy outcome</t>
  </si>
  <si>
    <t>fertilisation</t>
  </si>
  <si>
    <t>infertility therapy</t>
  </si>
  <si>
    <t>The aim of this project is to determine whether melatonin supplementation has an effect on cumulative pregnancy and delivery rates, allowing for the use of frozen embryos obtained during a melatonin treatment cycle. This will be achieved by a series of experiments designed to investigate the effect of melatonin on follicular fluid and culture media as well as assessing clinical pregnancy rates and delivery rates.</t>
  </si>
  <si>
    <t>The uptake of mental health care in cancer patients: A population-level analysis of resource use</t>
  </si>
  <si>
    <t>Mental health care in cancer patients</t>
  </si>
  <si>
    <t>Ms Nicole Pesa</t>
  </si>
  <si>
    <t>Health Services Research</t>
  </si>
  <si>
    <t>pharmacoepidemiology</t>
  </si>
  <si>
    <t>drug use</t>
  </si>
  <si>
    <t>health outcomes</t>
  </si>
  <si>
    <t>cancer</t>
  </si>
  <si>
    <t>surveillance</t>
  </si>
  <si>
    <t>data linkage</t>
  </si>
  <si>
    <t>One in two Australians are diagnosed with cancer in their lifetime, placing a significant burden on both individuals and the healthcare system. Up to 70% of cancer patients experience anxiety and depression but the psychological impact of a cancer diagnosis is often neglected in treatment trajectories. This project addresses this important knowledge gap and explores the mental healthcare received by cancer patients and the impact of these services on the Australian healthcare system.</t>
  </si>
  <si>
    <t>Partnership Project</t>
  </si>
  <si>
    <t>NHMRC Partnerships</t>
  </si>
  <si>
    <t>Partnership Project for Better Health</t>
  </si>
  <si>
    <t>Healthy Living after Cancer – A Partnership Project between the NSW, VIC, SA and WA Cancer Councils and the Cancer Prevention Research Centre, UQ</t>
  </si>
  <si>
    <t>Healthy Living after Cancer</t>
  </si>
  <si>
    <t>Prof Elizabeth Eakin</t>
  </si>
  <si>
    <t>Health and Community Services</t>
  </si>
  <si>
    <t>cancer care</t>
  </si>
  <si>
    <t>health behaviours</t>
  </si>
  <si>
    <t>health counselling</t>
  </si>
  <si>
    <t>physical activity</t>
  </si>
  <si>
    <t>diet</t>
  </si>
  <si>
    <t>weight control</t>
  </si>
  <si>
    <t>A translational initiative investigating the feasibility and outcomes of implementing an evidence-based, broad-reach (telephone-delivered) lifestyle intervention (the Healthy Living after Cancer program) within the Cancer Council Helpline service.  The aim of this work is to inform the widespread uptake of lifestyle interventions into routine cancer care and to improve both quality and quantity of survival for Australian cancer survivors.</t>
  </si>
  <si>
    <t>Anal cancer examination (ACE) study - Annual anal examinations to detect early anal cancer in HIV positive men who have sex with men</t>
  </si>
  <si>
    <t>Dr Jason Ong</t>
  </si>
  <si>
    <t>Preventive Medicine</t>
  </si>
  <si>
    <t>cancer screening</t>
  </si>
  <si>
    <t>human immunodeficiency virus (HIV)</t>
  </si>
  <si>
    <t>homosexuality</t>
  </si>
  <si>
    <t>Anal cancer is the most frequently occurring (non-AIDS defining) cancer in HIV positive men who have sex with men.  There are still no guidelines for how to screen for this cancer.  This research aims to determine the feasibility of implementing an annual anal examination to detect early anal cancer in HIV positive men who have sex with men.</t>
  </si>
  <si>
    <t>Precision Public Health for major cancers - novel approaches to building the genetic, epigenetic and lifestyle knowledge base for assessing risk and prognosis</t>
  </si>
  <si>
    <t>Linking lifestyle and molecular biology to inform "Precision Public Health" for major cancers</t>
  </si>
  <si>
    <t>Prof Graham Giles</t>
  </si>
  <si>
    <t>Cancer Council Victoria</t>
  </si>
  <si>
    <t>cancer genetics</t>
  </si>
  <si>
    <t>DNA methylation</t>
  </si>
  <si>
    <t>gene expression</t>
  </si>
  <si>
    <t>lifestyle factors</t>
  </si>
  <si>
    <t>The Program of research seeks to increase our understanding of cancer risk. We will use our large collections of population and family-based datasets to conduct innovative analyses, improving our understanding of the roles that genetic, epigenetic and lifestyle factors play in our risk of breast, colorectal and prostate cancer. This information should allow us to better predict a person’s cancer risk, enabling public health interventions, such as screening, to be delivered more effectively and economically to those most at risk.</t>
  </si>
  <si>
    <t>Other</t>
  </si>
  <si>
    <t>Molecular mechanisms and therapeutic approaches to cardiac development, regeneration and disease</t>
  </si>
  <si>
    <t>Finding new evidence based therapies for treating heart disease and stimulating regeneration</t>
  </si>
  <si>
    <t>Prof Richard Harvey</t>
  </si>
  <si>
    <t>Victor Chang Cardiac Research Institute</t>
  </si>
  <si>
    <t>CARDIOVASCULAR MEDICINE AND HAEMOTOLOGY</t>
  </si>
  <si>
    <t>Cardiology (incl. Cardiovascular Diseases)</t>
  </si>
  <si>
    <t>cardiac hypertrophy</t>
  </si>
  <si>
    <t>cardiac function</t>
  </si>
  <si>
    <t>congenital heart disease</t>
  </si>
  <si>
    <t>congestive heart failure</t>
  </si>
  <si>
    <t>cardiac transplantation</t>
  </si>
  <si>
    <t>physiology</t>
  </si>
  <si>
    <t>Heart disease is the leading cause of death and disability in our society. This interactive team of clinicians and basic scientists will exploit the latest advances in genome technology and stem cell biology to gain greater insights into the genetic basis of heart disease, elucidate the molecular mechanisms of cardiac function and disease and translate these insights into the development of novel therapeutic approaches for the prevention and treatment of heart disease.</t>
  </si>
  <si>
    <t>PRediction of Infection in Multiple Myeloma (PRIMM) study : a personalised risk profile for infection management</t>
  </si>
  <si>
    <t>Predicting infections in cancer of the plasma cells in bone marrow (myeloma)</t>
  </si>
  <si>
    <t>Dr Benjamin Teh</t>
  </si>
  <si>
    <t>Medical Microbiology not elsewhere classified</t>
  </si>
  <si>
    <t>infection</t>
  </si>
  <si>
    <t>myeloma</t>
  </si>
  <si>
    <t>immunocompromised</t>
  </si>
  <si>
    <t>risk prediction</t>
  </si>
  <si>
    <t>microbiology</t>
  </si>
  <si>
    <t>The study will look for new risks for infection in patients with multiple myeloma, a cancer of plasma cells in the bone marrow. Currently these patients are expected to live longer because of the discovery and use of new generation cancer drugs. By finding new infection risks, the treatment of life threatening infections can be improved or infection can be prevented so patients have a better quality of life whilst on cancer treatment.</t>
  </si>
  <si>
    <t>Patients’ preferences for cancer treatment: a discrete choice experiment to understand the role of choice in explaining regional disparities</t>
  </si>
  <si>
    <t>Patients’ preferences for cancer treatment</t>
  </si>
  <si>
    <t>Dr Shu Fen Wong</t>
  </si>
  <si>
    <t>Deakin University</t>
  </si>
  <si>
    <t>ONCOLOGY AND CARCINOGENESIS</t>
  </si>
  <si>
    <t>Oncology and Carcinogenesis not elsewhere classified</t>
  </si>
  <si>
    <t>rural health</t>
  </si>
  <si>
    <t>health services</t>
  </si>
  <si>
    <t>health care delivery</t>
  </si>
  <si>
    <t>questionnaire design</t>
  </si>
  <si>
    <t>Cancer disparities exist between rural and metropolitan patients. Inferior survival outcomes are reported for rural residents, which can amount to a 7% difference in 5-year survival proportions. Factors implicated include: socio-economic disadvantage, limited access to specialist services, later diagnosis, and poorer treatment. Little is known about the decision-making process of patients. This research project examines patients’ preferences for cancer treatment, and whether there are differences depending on geographical location.</t>
  </si>
  <si>
    <t>Effect of type 2 resistant starch (RS2) on zinc retention in zinc depleted growing rats and the potential utilisation of RS2 by infant fecal inocula.</t>
  </si>
  <si>
    <t>The potential benefit of resistant starch on zinc retention and its potential for utilisation in infants at risk of zinc deficiency.</t>
  </si>
  <si>
    <t>Dr Geetha Gopalsamy</t>
  </si>
  <si>
    <t>Flinders University</t>
  </si>
  <si>
    <t>CLINICAL SCIENCES</t>
  </si>
  <si>
    <t>Gastroenterology and Hepatology</t>
  </si>
  <si>
    <t>colonic fermentation</t>
  </si>
  <si>
    <t>zinc deficiency</t>
  </si>
  <si>
    <t>colon</t>
  </si>
  <si>
    <t>infant nutrition</t>
  </si>
  <si>
    <t>digestion</t>
  </si>
  <si>
    <t>Resistant starch (RS) can promote absorption of minerals such as calcium and magnesium from the large intestine.  As zinc deficiency in children from the developing world remains a major public health issue, we will use a rodent model to determine if RS can improve zinc absorption in growing rats with preceeding zinc deficiency.  In parallel we will also determine whether infants, who are most vulnerable to the effects of zinc deficiency, have the gut bacteria required to utilise the potential and known health benefits of RS.</t>
  </si>
  <si>
    <t>Risk prediction for cardiovascular disease outcomes in patients with chronic kidney disease</t>
  </si>
  <si>
    <t>The interaction between kidney disease and cardiovascular outcomes</t>
  </si>
  <si>
    <t>Dr Maleeka Ladhani</t>
  </si>
  <si>
    <t>Nephrology and Urology</t>
  </si>
  <si>
    <t>nephrology</t>
  </si>
  <si>
    <t>prediction</t>
  </si>
  <si>
    <t>cardiovascular risk factors</t>
  </si>
  <si>
    <t>kidney failure</t>
  </si>
  <si>
    <t>statistics</t>
  </si>
  <si>
    <t>People with chronic kidney disease have increased risk of cardiovascular events and mortality. Establishing predictors of these events can identify individuals most at risk and stratify therapy. Modifying risks reduces the progression of disease in people with chronic kidney disease. Risk prediction modelling has been done, but is not validated and requires clinical usability and application. This research aims to develop and validate risk prediction models and from them create clinician-friendly interfaces.</t>
  </si>
  <si>
    <t>Improving the long-term outcomes of the Australian and New Zealand Fontan population</t>
  </si>
  <si>
    <t>Ms Chantal Attard</t>
  </si>
  <si>
    <t>Haemotology</t>
  </si>
  <si>
    <t>haemostasis</t>
  </si>
  <si>
    <t>paediatric</t>
  </si>
  <si>
    <t>cardiac surgery</t>
  </si>
  <si>
    <t>anticoagulation</t>
  </si>
  <si>
    <t>thrombosis</t>
  </si>
  <si>
    <t>haematology</t>
  </si>
  <si>
    <t>The Fontan procedure is the last of a series of operations offered to children born with hearts with a single pumping chamber. Without this procedure these children would die, however, with this procedure their long-term expectations are still uncertain. This study will investigate the long-term outcomes of the Australian and New Zealand Fontan population and how these outcomes can be improved.</t>
  </si>
  <si>
    <t>Long term health outcomes in people living with HIV</t>
  </si>
  <si>
    <t>Primary HIV infection linkage study</t>
  </si>
  <si>
    <t>Dr Angie Pinto</t>
  </si>
  <si>
    <t>Infectious Diseases</t>
  </si>
  <si>
    <t>linkage analysis</t>
  </si>
  <si>
    <t>outcomes research</t>
  </si>
  <si>
    <t>complications</t>
  </si>
  <si>
    <t>The Primary HIV Combined United Database (PCUD) is the largest database of patients with primary HIV infection in Australia. Dating back to 1983, it collects data from people with HIV seroconversion. Primary HIV infection, or seroconversion provides a unique opportunity to study HIV throughout its natural history. This study aims to link data on long term health outcomes such as AIDS, cancer and cardiovascular disease in this cohort, which can then be used to understand the determinants of progression and complications of HIV infection.</t>
  </si>
  <si>
    <t>Understanding cross-cultural caregiving practices and testing the efficacy of an innovative evidence-based psychological intervention to improve child development.</t>
  </si>
  <si>
    <t>Caregiving practices and child development: a cross-cultural perspective.</t>
  </si>
  <si>
    <t>Mrs Sarah Watts</t>
  </si>
  <si>
    <t>Developmental Psychology and Ageing</t>
  </si>
  <si>
    <t>mother-infant interaction</t>
  </si>
  <si>
    <t>parenting</t>
  </si>
  <si>
    <t>cognition</t>
  </si>
  <si>
    <t>emotion</t>
  </si>
  <si>
    <t>This program of research will investigate the cross-cultural differences in the types and prevalence of cognitive and socio-emotional caregiving practices in a community sample of parents in a low income country. The influence of cultural beliefs, caregiver distress and the common challenges experienced by caregivers will be explored and it will also test the effectiveness of an innovative psychological intervention to facilitate optimal child development.</t>
  </si>
  <si>
    <t>The after-school period: A critical window for children's health behaviours</t>
  </si>
  <si>
    <t>Miss Lauren Arundell</t>
  </si>
  <si>
    <t>sedentary behaviour</t>
  </si>
  <si>
    <t>health promotion</t>
  </si>
  <si>
    <t>measurement</t>
  </si>
  <si>
    <t>The after-school period is important for children’s physical activity and sedentary behaviours. This PhD by publication will build on the first two years of study. Progress-to-date includes defining the after-school period and examining the prevalence and contribution the period makes to daily behaviours over time. This thesis will now examine changes in patterns of after-school behaviours, determine the reliability of survey items assessing correlates of these behaviours and examine correlates.</t>
  </si>
  <si>
    <t>Development of a novel immunotherapy for childhood eczema and allergy</t>
  </si>
  <si>
    <t>Immunotherapy for childhood eczema</t>
  </si>
  <si>
    <t>Prof Barry Marshall</t>
  </si>
  <si>
    <t>Clinical Sciences not elsewhere classified</t>
  </si>
  <si>
    <t>allergy</t>
  </si>
  <si>
    <t>allergy prevention</t>
  </si>
  <si>
    <t>atopic eczema</t>
  </si>
  <si>
    <t>atopic dermatitis</t>
  </si>
  <si>
    <t>food allergy</t>
  </si>
  <si>
    <t>rhinitis</t>
  </si>
  <si>
    <t>The aim of this proposal is to test the safety of a novel immunotherapy based on Helicobacter pylori platform technology to treat childhood allergies. Repeated oral administration of killed H. pylori mimics colonisation in the stomach and assists the development of a balanced immune system without the associated disease risk of live H. pylori. To achieve this goal Professor Barry Marshall has assembled a cross-disciplinary team of experts from Industry, Academia and Clinic.</t>
  </si>
  <si>
    <t>Epicardial and Endocardial Mapping in Persistent Atrial Fibrillation: Evaluation of 3-dimensionality of atrial substrate and circuits</t>
  </si>
  <si>
    <t>Determining the mechanism of atrial fibrillation</t>
  </si>
  <si>
    <t>Dr Manaswi Pathik</t>
  </si>
  <si>
    <t>atrial fibrillation</t>
  </si>
  <si>
    <t>electrophysiology</t>
  </si>
  <si>
    <t>cardiology</t>
  </si>
  <si>
    <t>electrocardiogram (ECG)</t>
  </si>
  <si>
    <t>cardiomyopathy</t>
  </si>
  <si>
    <t>In persistent atrial fibrillation the underlying mechanisms involved and how they vary in different patient populations remain poorly elucidated. As a result, curative techniques have a low success rate. It is anticipated that this study will provide detailed information regarding the mechanism of and underlying atrial substrate for persistent atrial fibrillation. This information will be expected to form a foundation on which development of curative and preventative approaches may be tailored.</t>
  </si>
  <si>
    <t>Training Scholarship for Aboriginal Health Research</t>
  </si>
  <si>
    <t>Improving Antibiotic Dosing of Piperacillin-Tazobactam, Meropenem, Ceftriaxone and Vancomycin in Critically Ill Australian Indigenous Patients</t>
  </si>
  <si>
    <t>Improving Dosing of Common Antibiotics used in Critically Ill Australian Indigenous Patients</t>
  </si>
  <si>
    <t>Mr Danny Tsai</t>
  </si>
  <si>
    <t>PHARMACOLOGY AND PHARMACEUTICAL SCIENCES</t>
  </si>
  <si>
    <t>Clinical Pharmacology and Therapeutics</t>
  </si>
  <si>
    <t>Aboriginal</t>
  </si>
  <si>
    <t>critical care</t>
  </si>
  <si>
    <t>antibiotics</t>
  </si>
  <si>
    <t>pharmacokinetics</t>
  </si>
  <si>
    <t>sepsis</t>
  </si>
  <si>
    <t>infectious diseases</t>
  </si>
  <si>
    <t>ethnic differences</t>
  </si>
  <si>
    <t>indigenous health</t>
  </si>
  <si>
    <t>Optimal antibiotic dosing in patients in the intensive care unit saves lives. However, the way antibiotics move through the body of an intensive care unit patient can be different to other patients. Therefore, research that identifies specific dosing for these patients is essential. Further to this, no research in an Indigenous population is available. The aim of this research is to address this gap by developing optimal antibiotic doses for Indigenous Australians in the intensive care unit.</t>
  </si>
  <si>
    <t>Host-Pathogen Interactions and Disease Severity in Tuberculosis</t>
  </si>
  <si>
    <t>Factors that Influence Disease Severity in Tuberculosis</t>
  </si>
  <si>
    <t>Dr Jennifer Ho</t>
  </si>
  <si>
    <t>tuberculosis</t>
  </si>
  <si>
    <t>prognostic markers</t>
  </si>
  <si>
    <t>host/pathogen interaction</t>
  </si>
  <si>
    <t>bacterial pathogenicity</t>
  </si>
  <si>
    <t>genetic influences</t>
  </si>
  <si>
    <t>disease prevention</t>
  </si>
  <si>
    <t>disease association</t>
  </si>
  <si>
    <t>Tuberculosis (TB) is a major global health problem and is one of the leading causes of death from an infectious disease worldwide. The severity of disease that occurs with TB is dependent on many complex factors including the infected person’s immune system and factors related to the TB organism itself. This research will determine the key factors that cause severe disease in TB which will translate into improved care of TB patients and enhance further research in this field.</t>
  </si>
  <si>
    <t>Childhood Encephalitis in Australasia: in search of new infectious aetiologies, standardised guidelines and opportunities for prevention.</t>
  </si>
  <si>
    <t>Childhood Encephalitis in Australasia</t>
  </si>
  <si>
    <t>Dr Philip Britton</t>
  </si>
  <si>
    <t>encephalitis</t>
  </si>
  <si>
    <t>immune-mediated</t>
  </si>
  <si>
    <t>clinical decision making</t>
  </si>
  <si>
    <t>Encephalitis, or inflammation of the brain tissue, is a complex disease and children are the most commonly affected. The Australian Childhood Encephalitis (ACE) Study, a national surveillance study,  aims to describe the burden and characteristics of this disease in Australian children. The Discovery of Infectious aetiologies in Cryptic Encephalitis (DICE) study aims to perform cutting edge diagnostic tests and provide a new understanding of the infectious basis to encephalitis in Australia.</t>
  </si>
  <si>
    <t>Effectiveness of functional splinting combined with motor training to improve hand function in children with cerebral palsy and brain injury</t>
  </si>
  <si>
    <t>Hand splinting and motor training in cerebral palsy</t>
  </si>
  <si>
    <t>Ms Michelle Jackman</t>
  </si>
  <si>
    <t>University of Notre Dame</t>
  </si>
  <si>
    <t>Neurology and Neuromuscular Diseases</t>
  </si>
  <si>
    <t>randomised controlled trial (RCT)</t>
  </si>
  <si>
    <t>hand function</t>
  </si>
  <si>
    <t>occupational therapy</t>
  </si>
  <si>
    <t>motor learning</t>
  </si>
  <si>
    <t>cerebral palsy treatments</t>
  </si>
  <si>
    <t>As many as 1 in 500 children have cerebral palsy or a brain injury. 1 in 3 cannot walk, 1 in 4 cannot talk, 3 in 4 are in pain. These conditions impact on a child's ability to use their hands to touch, play, draw and explore. Hand use is the single most important factor for determining a child's long term independence into adulthood. This project explores the most effective treatment approach to enable children to use their hands to reach the goals they want to achieve and live meaningful lives.</t>
  </si>
  <si>
    <t>Calciprotein particles as an adaptive response to mineral stress: its physiological and pathophysiological significance in mineral metabolism.</t>
  </si>
  <si>
    <t>calciprotein particles</t>
  </si>
  <si>
    <t>Mr Michael Cai</t>
  </si>
  <si>
    <t>Melbourne Health</t>
  </si>
  <si>
    <t>vascular pathologies</t>
  </si>
  <si>
    <t>calcification</t>
  </si>
  <si>
    <t>renal failure</t>
  </si>
  <si>
    <t>bone metabolism</t>
  </si>
  <si>
    <t>inflammatory diseases</t>
  </si>
  <si>
    <t>macrophage biology</t>
  </si>
  <si>
    <t>parathyroid hormone</t>
  </si>
  <si>
    <t>Calcification of the arteries is a ubiquitous finding in patients with end stage renal failure. It is often mirrored by disturbed bone metabolism. Increasing evidence suggests a close relationship between bone and vascular health. This study aims  to determine the role of calciprotein particles as a mediator of calcification in bones and arteries. Translating these findings to renal patients  will ultimately contribute to providing a scientific basis for developing treatment for these patients.</t>
  </si>
  <si>
    <t>Hospital</t>
  </si>
  <si>
    <t>Analysing the influence and effective strategies of lobbyists on federal health policy, particularly public health nutrition policy, in Australia</t>
  </si>
  <si>
    <t>Analysing the influence and effective strategies of lobbyists on health policy in Australia</t>
  </si>
  <si>
    <t>Ms Katherine Cullerton</t>
  </si>
  <si>
    <t>Queensland University of Technology</t>
  </si>
  <si>
    <t>policy development</t>
  </si>
  <si>
    <t>nutrition</t>
  </si>
  <si>
    <t>decision making</t>
  </si>
  <si>
    <t>qualitative research</t>
  </si>
  <si>
    <t>The rising costs of poor nutrition to society are well documented, as are cost effective solutions to these issues. Despite this, very little federal money gets directed to public health nutrition. One way to change this imbalance is through advocacy work. This study will explore the private sector and its effective use of advocacy in influencing public health policy in Australia. Key elements that can be utilised by those with limited resources to influence policy change will be determined.</t>
  </si>
  <si>
    <t>Molecular investigations into the pathoaetiology and genetics of Giant Cell Arteritis</t>
  </si>
  <si>
    <t>Investigations into the aetiology of Giant Cell Arteritis</t>
  </si>
  <si>
    <t>Dr Elisabeth De Smit</t>
  </si>
  <si>
    <t>Centre for Eye Research Australia Ltd</t>
  </si>
  <si>
    <t>genetics</t>
  </si>
  <si>
    <t>eye disease</t>
  </si>
  <si>
    <t>vasculitis</t>
  </si>
  <si>
    <t>aetiology</t>
  </si>
  <si>
    <t>Despite much research the precise pathoetiology of giant cell arteritis is poorly understood. Both environmental and genetic factors are thought to contribute to disease development. Though to date, no overriding mechanism for disease development has been identified. This research will apply modern molecular techniques to further explore the pathogenic processes in this devastating disease which in turn will hopefully provide insight into novel treatment modalities.</t>
  </si>
  <si>
    <t>Management of Neuropathic Pain and Sciatica</t>
  </si>
  <si>
    <t>Ms Stephanie Mathieson</t>
  </si>
  <si>
    <t>OTHER MEDICAL AND HEALTH SCIENCES</t>
  </si>
  <si>
    <t>Medical and Health Sciences not elsewhere classified</t>
  </si>
  <si>
    <t>sciatica</t>
  </si>
  <si>
    <t>neuropathic pain</t>
  </si>
  <si>
    <t>drug efficacy</t>
  </si>
  <si>
    <t>pain management</t>
  </si>
  <si>
    <t>The PRECISE study is a double blind, randomised, placebo controlled trial comparing pregabalin in addition to usual care, to placebo in addition to usual care for the treatment of sciatica.</t>
  </si>
  <si>
    <t>The benefits and harms of mammography screening for breast cancer in the context of the Australian breast screening program: an epidemiological analysis to inform future policy and practice</t>
  </si>
  <si>
    <t>The benefits and harms associated with breast cancer screening in the Australian context.</t>
  </si>
  <si>
    <t>Miss Gemma Jacklyn</t>
  </si>
  <si>
    <t>breast cancer</t>
  </si>
  <si>
    <t>quantitative</t>
  </si>
  <si>
    <t>health services research</t>
  </si>
  <si>
    <t>evidence-based health care</t>
  </si>
  <si>
    <t>Australia is caught in a dilemma. Breast screening is well-established however there has been fierce debate about the value of screening programmes. I will determine the frequency of benefit and harm due to breast screening programs in Australia to better understand the true extent of overdiagnosis and overtreatment. Based on this information, I will make recommendations about how breast screening should be provided in Australia in future and clearly communicate this information to the community</t>
  </si>
  <si>
    <t>Temporal dynamics of airway mechanics: implementation in management of COPD</t>
  </si>
  <si>
    <t>Temporal dynamics of mechanics in COPD</t>
  </si>
  <si>
    <t>Dr Sabine Zimmermann</t>
  </si>
  <si>
    <t>respiratory diseases</t>
  </si>
  <si>
    <t>airway obstruction</t>
  </si>
  <si>
    <t>respiratory mechanics</t>
  </si>
  <si>
    <t>lung function assessment</t>
  </si>
  <si>
    <t>variability</t>
  </si>
  <si>
    <t>Chronic obstructive pulmonary disease (COPD) causes airway narrowing and lung destruction resulting in breathlessness and cough. Earlier detection of acute attacks of breathlessness may improve treatment, prevent progression and reduce risk of death. The forced oscillation technique can detect attacks earlier and is easy to perform. It will be used in this study for home monitoring with application of time series analyses to accurately detect change so that acute attacks can be treated earlier.</t>
  </si>
  <si>
    <t>Characterisation of excitability properties of nerve and muscle in sporadic inclusion body myositis</t>
  </si>
  <si>
    <t>Nerve and Muscle Excitability in Inclusion Body Myositis</t>
  </si>
  <si>
    <t>Dr Jessica Sylvester</t>
  </si>
  <si>
    <t>muscle disease</t>
  </si>
  <si>
    <t>nerve excitability</t>
  </si>
  <si>
    <t>neurophysiology</t>
  </si>
  <si>
    <t>neurology</t>
  </si>
  <si>
    <t>electromyography</t>
  </si>
  <si>
    <t>Our study will use recently developed neurophysiological techniques to study nerve and muscle excitability in sporadic inclusion body myositis, a poorly understood progressive muscle disease for which no effective treatment is known. We will determine whether the electrical properties of nerve and muscle cell membranes are affected and obtain clues as to where this dysfunction may occur. This may aid development of effective therapies through a better understanding of disease mechanisms.</t>
  </si>
  <si>
    <t>The design, process and impact evaluation of a mental health and wellbeing promotion program with fathers from migrant and refugee backgrounds</t>
  </si>
  <si>
    <t>Being a father in my new society: promoting the wellbeing of fathers from immigrant and refugee backgrounds</t>
  </si>
  <si>
    <t>Mr Gilles Forget</t>
  </si>
  <si>
    <t>Health Promotion</t>
  </si>
  <si>
    <t>wellbeing</t>
  </si>
  <si>
    <t>access to health care</t>
  </si>
  <si>
    <t>social and cultural issues</t>
  </si>
  <si>
    <t>families</t>
  </si>
  <si>
    <t>Being a father in a new society raises challenges that can impact the mental health and wellbeing of men from migrant and refugee backgrounds. This research will evaluate a program improving access to services, reinforcing social inclusion and supporting men in being accessible, engaged and responsible fathers. This evidence-based program will help health services alleviate sickness for a most vulnerable sector of society and enhance the wellbeing of fathers, their children and their family.</t>
  </si>
  <si>
    <t>Improving outcomes for patients with critical bleeding requiring massive transfusion</t>
  </si>
  <si>
    <t>Prof David Cooper</t>
  </si>
  <si>
    <t>blood transfusion</t>
  </si>
  <si>
    <t>monitoring</t>
  </si>
  <si>
    <t>patient outcomes</t>
  </si>
  <si>
    <t>patient safety</t>
  </si>
  <si>
    <t>economic evaluation</t>
  </si>
  <si>
    <t>resource allocation</t>
  </si>
  <si>
    <t>critical illness</t>
  </si>
  <si>
    <t>haemorrhage</t>
  </si>
  <si>
    <t>Blood transfusions— the most common procedure in Australian hospitals —are life-saving for people with uncontrolled bleeding. They cost Australia more than $1 billion each year and despite their life-saving potential their risks are concerning. This project, led by ANZ researchers, health professionals, blood service stakeholders and government representatives, will provide new information about how to improve the safety and outcomes of patients receiving blood transfusions in our hospitals.</t>
  </si>
  <si>
    <t>Dora Lush Biomedical Postgraduate Scholarship</t>
  </si>
  <si>
    <t>Characterisation of miRNAs that Regulate Vascular Leakage.</t>
  </si>
  <si>
    <t>Mr Jia Li</t>
  </si>
  <si>
    <t>Centenary Institute of Cancer Medicine and Cell Biology</t>
  </si>
  <si>
    <t>Cellular Interactions (incl. Adhesion, Matrix, Cell Wall)</t>
  </si>
  <si>
    <t>vascular biology</t>
  </si>
  <si>
    <t>vascular disease</t>
  </si>
  <si>
    <t>vascular endothelium</t>
  </si>
  <si>
    <t>vascular dysfunction</t>
  </si>
  <si>
    <t>RNA interference</t>
  </si>
  <si>
    <t>Vascular permeability or leak is a major problem in diseases such as cancer and in cardiovascular diseases .  MicroRNAs (miRNAs) are small control genes that influence dveleopment and disease. We have identified a miRNA cluster in endothelial cells, the cells that line the blood vessels, that is important in the control of vascular leak.  This project is focused on understanding the impact of these miRNAs in disease.</t>
  </si>
  <si>
    <t>Developing a national salt reduction program for India</t>
  </si>
  <si>
    <t>Ms Claire Johnson</t>
  </si>
  <si>
    <t>NUTRITION AND DIETICS</t>
  </si>
  <si>
    <t>Public Nutrition Intervention</t>
  </si>
  <si>
    <t>population health</t>
  </si>
  <si>
    <t>developing countries</t>
  </si>
  <si>
    <t>dietary salt</t>
  </si>
  <si>
    <t>While the scientific evidence base providing the rationale for salt reduction in controlling hypertension is very strong, the data required to translate those scientific insights into policy and reduced population salt intake are mostly absent. Few countries, India included, have the data required to develop, implement and evaluate salt reduction programs tailored to their national circumstances. The overall goal of this 3-year project is to develop the evidence base required to formulate a national salt reduction program for India.</t>
  </si>
  <si>
    <t>A longitudinal study of the impact of psychological distress and socio-economic disadvantage on the educational outcomes of tertiary students</t>
  </si>
  <si>
    <t>A study of the impact of psychological distress and disadvantage on the educational outcomes of tertiary students</t>
  </si>
  <si>
    <t>Mr Stefan Cvetkovski</t>
  </si>
  <si>
    <t>education</t>
  </si>
  <si>
    <t>social disadvantage</t>
  </si>
  <si>
    <t>social epidemiology</t>
  </si>
  <si>
    <t>social context</t>
  </si>
  <si>
    <t>The study will examine differences in psychological distress over time between socio-economically disadvantaged and non-disadvantaged tertiary students and, in turn, the potential role of psychological distress in explaining any differences between these groups in course non-completion or completion. The knowledge gained from the study can inform programs and interventions designed to prevent or reduce tertiary student mental health problems and course non-completion.</t>
  </si>
  <si>
    <t>The neuro-ophthalmological manifestations of human mitochondrial diseases.</t>
  </si>
  <si>
    <t>Dr Kate Ahmad</t>
  </si>
  <si>
    <t>Neurosciences not elsewhere classified</t>
  </si>
  <si>
    <t>optic nerve</t>
  </si>
  <si>
    <t>eye movements</t>
  </si>
  <si>
    <t>mitochondrial disease</t>
  </si>
  <si>
    <t>Human mitochondrial diseases often result in neuro-ophthalmological abnormalities.  We aim to examine a cohort of patients with mitochondrial disease and document the type and degree of neuro-ophthalmological abnormality.  We will provide detail on the retina, optic nerve, oculomotor function, eyelids and visual acuity.    We will examine the optic nerve in detail and perform optical coherence tomography and visual evoked potentials on each patient.  We will compare results to age-matched controls.</t>
  </si>
  <si>
    <t>The burden of Campylobacter infection in Australia: examining clinical outcomes to improve our understanding of a preventable public health problem</t>
  </si>
  <si>
    <t>The clinical burden of Campylobacter infection in Australia</t>
  </si>
  <si>
    <t>Mr Cameron Moffatt</t>
  </si>
  <si>
    <t>Australian National University</t>
  </si>
  <si>
    <t>ACT</t>
  </si>
  <si>
    <t>campylobacter</t>
  </si>
  <si>
    <t>hospitalisation</t>
  </si>
  <si>
    <t>mortality</t>
  </si>
  <si>
    <t>case-control study</t>
  </si>
  <si>
    <t>treatment outcomes</t>
  </si>
  <si>
    <t>risk factors</t>
  </si>
  <si>
    <t>clinical audit</t>
  </si>
  <si>
    <t>guidelines</t>
  </si>
  <si>
    <t>Campylobacter is a leading but less well recognised cause of gastroenteritis in Australia. This research seeks to better quantify and describe serious health outcomes resulting from Campylobacter infections by examining hospitalisations (including risk factors for admission) and estimating rates of death and long-term health problems following infection. The project will also examine the role GPs play in managing cases, particularly their use of antibiotics.</t>
  </si>
  <si>
    <t>Disease burden, risk factors and treatment of human infection with Plasmodium knowlesi and other Plasmodium species in Sabah, Malaysia</t>
  </si>
  <si>
    <t>Disease burden, risk factors and treatment of knowlesi malaria</t>
  </si>
  <si>
    <t>Dr Matthew Grigg</t>
  </si>
  <si>
    <t>Menzies School of Health Research</t>
  </si>
  <si>
    <t>NT</t>
  </si>
  <si>
    <t>malaria</t>
  </si>
  <si>
    <t>malaria transmission</t>
  </si>
  <si>
    <t>malaria therapy</t>
  </si>
  <si>
    <t>malaria drug resistance</t>
  </si>
  <si>
    <t>malaria control</t>
  </si>
  <si>
    <t>Plasmodium knowlesi is a form of monkey malaria recently found to also cause increasing numbers of natural infections in humans in South-East Asia.  This research will describe the burden of P. knowlesi malaria in an area of Malaysian Borneo.  The risk factors for acquiring P. knowlesi malaria will be assessed.  Finally the optimal treatment for non-severe cases of P. knowlesi and P. vivax malaria will also be evaluated by comparing the 2 currently recommended anti-malarial medications in Malaysia.</t>
  </si>
  <si>
    <t>Neonatal and maternal outcomes in early diagnosis and intervention for gestational diabetes for women at high risk: A prospective randomised controlled trial</t>
  </si>
  <si>
    <t>Outcomes in early diagnosis and intervention for gestational diabetes</t>
  </si>
  <si>
    <t>Dr Arianne Sweeting</t>
  </si>
  <si>
    <t>Endocrinology</t>
  </si>
  <si>
    <t>gestational diabetes</t>
  </si>
  <si>
    <t>early diagnosis</t>
  </si>
  <si>
    <t>early intervention</t>
  </si>
  <si>
    <t>neonatal macrosomia</t>
  </si>
  <si>
    <t>obstetrics</t>
  </si>
  <si>
    <t>maternal health</t>
  </si>
  <si>
    <t>obesity</t>
  </si>
  <si>
    <t>ethnicity</t>
  </si>
  <si>
    <t>fetal programming</t>
  </si>
  <si>
    <t>Gestational diabetes mellitus (GDM) is a common complication of pregnancy with significant maternal and fetal consequences. The benefits of screening and treatment for GDM after 24 weeks’ gestation are well known, however there is little evidence for early screening and intervention for women with high risk for GDM. The primary aim of this study is to determine whether early diagnosis and intervention improves pregnancy outcomes in GDM, specifically fetal overgrowth.</t>
  </si>
  <si>
    <t>Bacterial genomics for clinical infectious diseases and infection control</t>
  </si>
  <si>
    <t>Establishing the use of bacterial genomics in Australia</t>
  </si>
  <si>
    <t>Dr Jason Kwong</t>
  </si>
  <si>
    <t>genomics</t>
  </si>
  <si>
    <t>bacterial genetics</t>
  </si>
  <si>
    <t>sequencing</t>
  </si>
  <si>
    <t>bacteria</t>
  </si>
  <si>
    <t>bioinformatics</t>
  </si>
  <si>
    <t>pathogenesis</t>
  </si>
  <si>
    <t>infection control</t>
  </si>
  <si>
    <t>We propose to establish a set of fully assembled reference genomes through new technologies and methods to analyse data from high throughput genome sequencing of important bacterial pathogens in Australia. We aim to demonstrate the capabilities of genome sequencing in clinical situations by comparing the genomes from clinical bacterial isolates to the established and annotated reference genomes.</t>
  </si>
  <si>
    <t>Speech Pathology intervention for young offenders with language impairment</t>
  </si>
  <si>
    <t>Mr Nathaniel Swain</t>
  </si>
  <si>
    <t>language impairment</t>
  </si>
  <si>
    <t>speech and language development</t>
  </si>
  <si>
    <t>young offenders</t>
  </si>
  <si>
    <t>social cognition</t>
  </si>
  <si>
    <t>social problems</t>
  </si>
  <si>
    <t>recidivism</t>
  </si>
  <si>
    <t>child maltreatment</t>
  </si>
  <si>
    <t>Male young offenders are at high risk of undetected oral language impairments. This study will assess language impaired young offenders, and evaluate the efficacy of speech pathology intervention to improve oral language skills. The study will also evaluate whether this intervention can enhance other interventions and rehabilitation, and reduce the chances of reoffending, through the development of prosocial behaviours and characteristics.</t>
  </si>
  <si>
    <t>Development of a cultured tissue substitute, using silk fibroin, to repair the subretinal architecture of the ageing eye</t>
  </si>
  <si>
    <t>Development of a cultured tissue substitute to repair the ageing retina</t>
  </si>
  <si>
    <t>Ms Audra Shadforth</t>
  </si>
  <si>
    <t>MEDICAL BIOTECHNOLOGY</t>
  </si>
  <si>
    <t>Regenerative Medicine (incl. Stem Cells and Tissue Engineering)</t>
  </si>
  <si>
    <t>biomaterials</t>
  </si>
  <si>
    <t>cell transplantation</t>
  </si>
  <si>
    <t>age-related</t>
  </si>
  <si>
    <t>macular degeneration</t>
  </si>
  <si>
    <t>retina</t>
  </si>
  <si>
    <t>cell biology</t>
  </si>
  <si>
    <t>cell culture</t>
  </si>
  <si>
    <t>The ultimate goal of my research is to develop an effective, affordable and accessible treatment for patients afflicted with age related macular degeneration (AMD). The novelty of my study is that I will use a protein extracted from silk as a form of scaffold on which to grow new retinal tissue, with the view to replacing the damaged tissue that eventually leads to permanent loss of sight in AMD patients.</t>
  </si>
  <si>
    <t>Vaccine Preventable Diseases in adults aged 45 and above in Australia</t>
  </si>
  <si>
    <t>Miss Amalie Dyda</t>
  </si>
  <si>
    <t>vaccines</t>
  </si>
  <si>
    <t>vaccine-preventable diseases</t>
  </si>
  <si>
    <t>cohort study</t>
  </si>
  <si>
    <t>This study will investigate vaccination coverage in adults aged 45 and above, utilising linked data from a large prospective cohort study</t>
  </si>
  <si>
    <t>Improving the early detection of prostate cancer: a non-invasive, systems biology approach.</t>
  </si>
  <si>
    <t>Pain free prediction of prostate cancer</t>
  </si>
  <si>
    <t>Dr Matthew Roberts</t>
  </si>
  <si>
    <t>prostate cancer</t>
  </si>
  <si>
    <t>metabolomics</t>
  </si>
  <si>
    <t>systems biology</t>
  </si>
  <si>
    <t>nuclear magnetic resonance (NMR) spectroscopy</t>
  </si>
  <si>
    <t>biostatistics</t>
  </si>
  <si>
    <t>biomarkers</t>
  </si>
  <si>
    <t>quantitative reverse-transcriptase polymerase chain reaction (RT-PCR)</t>
  </si>
  <si>
    <t>mass spectrometry</t>
  </si>
  <si>
    <t>The research seeks to improve the diagnosis of prostate cancer. The aim of the research is to discover biomarkers in urine and seminal fluid that may be used to provide more precise diagnosis, leading earlier and more appropriate treatment. The research will also define the mechanism for genetic and metabolic alterations in the composition of these biofluids. These results in turn can be used to relate to the underlying disease processes involved in prostate cancer.</t>
  </si>
  <si>
    <t>Development of an Intra-Operative Tool for Tumour Margin Assessment During Surgery</t>
  </si>
  <si>
    <t>A/Pr Vincent Wallace</t>
  </si>
  <si>
    <t>BIOMEDICAL ENGINEERING</t>
  </si>
  <si>
    <t>Medical Devices</t>
  </si>
  <si>
    <t>surgery</t>
  </si>
  <si>
    <t>medical imaging</t>
  </si>
  <si>
    <t>diagnostic techniques</t>
  </si>
  <si>
    <t>medical physics</t>
  </si>
  <si>
    <t>The objective of this study is to develop and evaluate a surgical probe that uses novel terahertz technology to guide surgical excision. As an example, approximately 3,000 breast cancer patients per year require a second surgical procedure because of tumour identified close to the edge of tissue removed during surgery. There is a clinical need for an accurate, real-time and non-destructive technique to assess tumour margins during surgery. This tool could also be used for any surgery that requires preservation of normal tissue.</t>
  </si>
  <si>
    <t>Non-human primate studies of group A streptococcal vaccine candidates</t>
  </si>
  <si>
    <t>Developing a safe vaccine against group A streptococci</t>
  </si>
  <si>
    <t>Streptococcus pyogenes</t>
  </si>
  <si>
    <t>rheumatic fever</t>
  </si>
  <si>
    <t>rheumatic heart disease</t>
  </si>
  <si>
    <t>pharyngitis</t>
  </si>
  <si>
    <t>Group A streptococcus causes 520,000 deaths each year. A safe and effective vaccine is not commercially available. We have identified new protective candidate antigens, and we seek to undertake critical non-human primate studies to provide further proof-of-concept data. This work will underpin commercial decisions by our industry partner (Sanofi Pasteur) leading to human trials and the development of a safe group A streptococcal vaccine for human use.</t>
  </si>
  <si>
    <t>Post-market surveillance of medicine-related adverse events: Using linked administrative databases to explore outcomes and best-practice research methods</t>
  </si>
  <si>
    <t>Post-market surveillance of medicine-related adverse events</t>
  </si>
  <si>
    <t>Ms Andrea Schaffer</t>
  </si>
  <si>
    <t>STATISTICS</t>
  </si>
  <si>
    <t>Biostatistics</t>
  </si>
  <si>
    <t>Observational studies using administrative data are an important complement to spontaneous reporting systems for detecting medicine-related adverse events after they go to market, as they reflect real-world use of medicines; yet, they require rigorous methodological approaches to avoid bias. This project will review the existing methodologies for detecting adverse events in administrative data and apply them to Australian data.</t>
  </si>
  <si>
    <t>Genetically modified chimeric antigen receptor expressing T-cells for off the shelf treatment of B-cell leukaemia and lymphoma</t>
  </si>
  <si>
    <t>Off the shelf genetically modified immune cells targeting lymphoma and leukaemia</t>
  </si>
  <si>
    <t>Dr David Bishop</t>
  </si>
  <si>
    <t>tumour immunotherapy</t>
  </si>
  <si>
    <t>cytotoxic T lymphocytes (CTL)</t>
  </si>
  <si>
    <t>tumour targeting</t>
  </si>
  <si>
    <t>gene transfer</t>
  </si>
  <si>
    <t>non-Hodgkin lymphoma</t>
  </si>
  <si>
    <t>lymphocytic leukaemia</t>
  </si>
  <si>
    <t>Leukaemias and lymphomas are common cancers that are mostly incurable. Patients’ immune cells can be made to kill cancer by expressing artificial receptors which target the tumour cell. Creating an individual immune cell product from each patient is costly and often not possible because of time constraints and immune suppressive effects of chemotherapy. We will make “off the shelf” tumour killing immune cells from normal donors which can be given to patients with low cost in a timely fashion.</t>
  </si>
  <si>
    <t>The application of whole exome sequencing to the diagnosis of limb-girdle muscular dystrophy</t>
  </si>
  <si>
    <t>To improve the diagnosis of limb-girdle muscular dystrophy using new genetic techniques of DNA sequencing known as next generation sequencing</t>
  </si>
  <si>
    <t>Dr Roula Ghaoui</t>
  </si>
  <si>
    <t>muscular dystrophy</t>
  </si>
  <si>
    <t>diagnosis</t>
  </si>
  <si>
    <t>neuromuscular diseases</t>
  </si>
  <si>
    <t>Diagnosis of Limb-girdle muscular dystrophy (LMGD) is complex with only about 50% success rate. New technology, Next Generation Sequencing (NGS) can identify a diagnosis substantially quicker and cheaper than standard methods, however is only available in research. The results of this study will  form a core resource that can be augmented in the future to identify rarer forms of LGMD, so that all patients can be provided with a genetic diagnosis.</t>
  </si>
  <si>
    <t>Observational research in childhood diseases</t>
  </si>
  <si>
    <t>Ms Mohinder Sarna</t>
  </si>
  <si>
    <t>early childhood</t>
  </si>
  <si>
    <t>respiratory viruses</t>
  </si>
  <si>
    <t>health economics</t>
  </si>
  <si>
    <t>community child health</t>
  </si>
  <si>
    <t>Respiratory infections are common in children during the first two years of life, where they may experience six to eight infections each year. Complications are common, and between 3-5% of all infants are hospitalised. Available information on children has largely come from hospitalised patients. Information about illness in and cost to the community is scarce. To this aim, a cohort of children will be followed from birth to two. Information about infections and their cost will be recorded and analysed.</t>
  </si>
  <si>
    <t>Does statin use have a disease modifying effect in symptomatic knee osteoarthritis? A randomised, double-blind, placebo-controlled trial</t>
  </si>
  <si>
    <t>Does statin use have a disease modifying effect in symptomatic knee osteoarthritis?</t>
  </si>
  <si>
    <t>Dr Sharmayne Brady</t>
  </si>
  <si>
    <t>Rheumatology and Arthritis</t>
  </si>
  <si>
    <t>knee osteoarthritis</t>
  </si>
  <si>
    <t>statins</t>
  </si>
  <si>
    <t>clinical trial</t>
  </si>
  <si>
    <t>cartilage</t>
  </si>
  <si>
    <t>disease progression</t>
  </si>
  <si>
    <t>magnetic resonance imaging (MRI)</t>
  </si>
  <si>
    <t>Osteoarthritis (OA) is a major cause of knee pain and disability. Treatments are limited to reducing pain and improving function: no therapy slows disease progression, with symptomatic end-stage OA treated by knee replacement. Statins, a drug class used to lower cholesterol levels, may affect the structural progression in knee OA. We propose a randomised controlled trial to see if statin use slows the progression of knee OA, which would delay or prevent the need for joint replacement.</t>
  </si>
  <si>
    <t>Knowledge, attitude and practice of parents and primary care providers in the prevention and management of respiratory tract infections in young children</t>
  </si>
  <si>
    <t>Mrs Ruby Biezen</t>
  </si>
  <si>
    <t>Primary Health Care</t>
  </si>
  <si>
    <t>primary care</t>
  </si>
  <si>
    <t>vaccination</t>
  </si>
  <si>
    <t>management</t>
  </si>
  <si>
    <t>Respiratory tract infections (RTIs) account for over 6 million GP visits each year in Australia and children &lt;5 years of age are especially vulnerable. Although preventive and management activities, such as flu vaccinations and hand-washing, have been shown to be efficacious, programs which target RTIs in young children are limited. This proposal aims to understand the current knowledge, attitudes and practice of parents and providers in the prevention and management of RTIs in young children.</t>
  </si>
  <si>
    <t>Effect of alpha-synuclein on cognition in mice</t>
  </si>
  <si>
    <t>Dr Timothy Lovell</t>
  </si>
  <si>
    <t>Parkinson disease</t>
  </si>
  <si>
    <t>synuclein</t>
  </si>
  <si>
    <t>dopamine</t>
  </si>
  <si>
    <t>dementia</t>
  </si>
  <si>
    <t>dementia with Lewy bodies</t>
  </si>
  <si>
    <t>psychosis</t>
  </si>
  <si>
    <t>neurodegeneration</t>
  </si>
  <si>
    <t>metals</t>
  </si>
  <si>
    <t>Neurocognitive decline in Parkinson's disease refers to the non-motor symptoms of the disease; these symptoms have increasingly become recognised as both prevalent, and evolving early in the disease course. While motor symptoms are treated with drugs and electrodes, the changes to patients’ cognition, the progressive dementia, the psychosis and other symptoms progress with poor treatment. This research is designed to identify and understand targets so better treatments can be created.</t>
  </si>
  <si>
    <t>The mechanical function of the tibialis posterior muscle and tendon during walking and its implications in disorders of the foot</t>
  </si>
  <si>
    <t>What is the function of the tibialis posterior muscle and tendon during walking and how does it affect disorders of the foot</t>
  </si>
  <si>
    <t>Mrs Jayishni Prasad</t>
  </si>
  <si>
    <t>Podiatry</t>
  </si>
  <si>
    <t>muscle mechanics</t>
  </si>
  <si>
    <t>tendon injury</t>
  </si>
  <si>
    <t>biomechanics</t>
  </si>
  <si>
    <t>footwear</t>
  </si>
  <si>
    <t>muscle injury</t>
  </si>
  <si>
    <t>The tibialis posterior (TP) muscle is important for foot function and is often implicated in foot and ankle problems. We will investigate the function of TP during gait with specific reference to foot posture. In particular we will examine the mechanical function of the muscle and tendon in different foot postures and commonly used treatment modalities such as (footwear and foot orthoses).</t>
  </si>
  <si>
    <t>Exploring the meaning and experience of cardiovascular health of people who live with severe and persistent mental illness.</t>
  </si>
  <si>
    <t>Ms Teresa Kelly</t>
  </si>
  <si>
    <t>schizophrenia and related disorders</t>
  </si>
  <si>
    <t>bipolar disorder</t>
  </si>
  <si>
    <t>cardiovascular health</t>
  </si>
  <si>
    <t>nursing</t>
  </si>
  <si>
    <t>health inequalities</t>
  </si>
  <si>
    <t>mental health services</t>
  </si>
  <si>
    <t>People with serious mental illness die up to 25 years before their peers, mostly from cardiovascular disease. Despite extensive research, we have made little impact on addressing this health inequity. By exploring the experience and meaning of personal cardiovascular health to people with severe mental illness, this study aims to generate new knowledge that will inform the tailoring of cardiovascular health promotion interventions that meet the unique requirements of this vulnerable population.</t>
  </si>
  <si>
    <t>Serum biomarkers to predict fatigue outcome after paediatric traumatic brain injury.</t>
  </si>
  <si>
    <t>Understanding predictors of fatigue after brain injury in children.</t>
  </si>
  <si>
    <t>Dr Alison Crichton</t>
  </si>
  <si>
    <t>Biological Psychology (Neuropsychology, Psychopharmacology, Physiological Psychology)</t>
  </si>
  <si>
    <t>fatigue</t>
  </si>
  <si>
    <t>This research will examine what factors predict the fatigue children will experience after brain injury. This study is important because fatigue is one of the most commonly reported and challenging symptoms after traumatic brain injury. It significantly impacts on well being and quality of life after injury. We will assess fatigue of 120 children who suffer brain injury, from Toronto and Melbourne. This study will improve our understanding of the factors that predict fatigue following brain injury.</t>
  </si>
  <si>
    <t>Effects of osteoporotic fractures and anti-osteoporosis treatment on mortality risk</t>
  </si>
  <si>
    <t>Osteoporotic fractures and mortality risk</t>
  </si>
  <si>
    <t>Dr Weiwen Chen</t>
  </si>
  <si>
    <t>Garvan Institute of Medical Research</t>
  </si>
  <si>
    <t>osteoporosis</t>
  </si>
  <si>
    <t>fracture</t>
  </si>
  <si>
    <t>endocrinology</t>
  </si>
  <si>
    <t>Osteoporosis is a common problem with increased premature mortality associated with hip and even more minor fractures. The cause of increased mortality is debated although osteoporosis treatment may decrease this risk. This study will be the first to examine survival of all subjects in NSW admitted for a fracture including cause for subsequent hospitalisation and treatment taken. This study will help define the cause of the mortality and the role of anti osteoporosis treatment on outcome.</t>
  </si>
  <si>
    <t>Integrated approaches to promote maternal and newborn survival in high mortality settings.</t>
  </si>
  <si>
    <t>Improving health services around the time of childbirth in places where death rates are high and home-births common</t>
  </si>
  <si>
    <t>Mr Christopher Morgan</t>
  </si>
  <si>
    <t>Pacific Peoples Health</t>
  </si>
  <si>
    <t>rural and remote health services</t>
  </si>
  <si>
    <t>maternal and child health</t>
  </si>
  <si>
    <t>perinatal</t>
  </si>
  <si>
    <t>community-based</t>
  </si>
  <si>
    <t>implementation</t>
  </si>
  <si>
    <t>In settings close to Australia where death rates among mothers and newborns remain high, it is common for childbirth to take place outside of health facilities. This research will develop feasible options for countries aiming to simultaneously improve care in first-line health facilities (which often takes some years), and simultaneously provide some limited services in the home that can reduce deaths immediately.</t>
  </si>
  <si>
    <t>Infant motor development between 0-4 months: a new look at the effect of the ‘back to sleep’ program</t>
  </si>
  <si>
    <t>Ms Elizabeth Williams</t>
  </si>
  <si>
    <t>movement</t>
  </si>
  <si>
    <t>movement control</t>
  </si>
  <si>
    <t>motor development</t>
  </si>
  <si>
    <t>learning movements</t>
  </si>
  <si>
    <t>allied health</t>
  </si>
  <si>
    <t>sudden infant death syndrome (SIDS)</t>
  </si>
  <si>
    <t>An unexpected consequence of the Back to Sleep program is an increased incidence of deformational plagiocephaly (DP), or “flat head syndrome”, and concern about delayed development.  It is not clear whether the current recommendation to provide ‘tummy-time’ play for infants when awake is the best way to prevent DP. Development of typical infants 0-4 months and infants with DP will be investigated and parents surveyed as a basis for development and trialling of a new DP prevention initiative.</t>
  </si>
  <si>
    <t>A Randomised Controlled Trial of a clinical information tool to support patients’ decision making for management of end stage kidney disease</t>
  </si>
  <si>
    <t>Evaluating a clinical information tool that supports patients’ decision making for treatment of end stage kidney disease</t>
  </si>
  <si>
    <t>Ms Leanne Brown</t>
  </si>
  <si>
    <t>NURSING</t>
  </si>
  <si>
    <t>Nursing not elsewhere classified</t>
  </si>
  <si>
    <t>kidney disease</t>
  </si>
  <si>
    <t>palliative care</t>
  </si>
  <si>
    <t>dialysis</t>
  </si>
  <si>
    <t>Chronic Kidney Disease is responsible for approximately 10% of deaths in Australia and this rate is increasing.  There is also a growing number of people over 65 who are progressing to end stage kidney disease (ESKD).  For some elderly people dialysis treatment may not be in their best interest.  This research will develop and evaluate an evidence-based information tool to assist elderly people and their families in making appropriate decisions regarding treatment options in management of ESKD.</t>
  </si>
  <si>
    <t>Prototype Manufacture of Next Generation Minimally-Invasive Brain Computer Interface</t>
  </si>
  <si>
    <t>Developing a Prototype of a Next Generation Brain Computer Interface</t>
  </si>
  <si>
    <t>Dr Thomas Oxley</t>
  </si>
  <si>
    <t>spinal cord injury</t>
  </si>
  <si>
    <t>stroke rehabilitation</t>
  </si>
  <si>
    <t>biomedical engineering</t>
  </si>
  <si>
    <t>neurological disability</t>
  </si>
  <si>
    <t>Persons affected by quadriplegia and hemiplegia from stroke and spinal cord injury have few treatment options. Brain Machine Interfaces reconnect brain to a prosthetic limb, bypassing damaged nervous system. Our group has developed a BMI that can be implanted minimally-invasively, inside a blood vessel in the brain. We propose to manufacture a world-first device for a human clinical trial pilot study. The aim is to restore mechanical control over the physical environment for a paralysed patient.</t>
  </si>
  <si>
    <t>Advancing the knowledge, understanding and management of respiratory exacerbations in children with bronchiectasis</t>
  </si>
  <si>
    <t>Dr Vikas Goyal</t>
  </si>
  <si>
    <t>Paediatrics and Reproductive Medicine not elsewhere classified</t>
  </si>
  <si>
    <t>bronchiectasis</t>
  </si>
  <si>
    <t>chronic suppurative lung disorders</t>
  </si>
  <si>
    <t>exacerbation</t>
  </si>
  <si>
    <t>economic analysis</t>
  </si>
  <si>
    <t>respiratory infection</t>
  </si>
  <si>
    <t>quality of life</t>
  </si>
  <si>
    <t>antibiotic resistance</t>
  </si>
  <si>
    <t>Bronchiectasis is a condition which causes significant morbidity, burden of disease and mortality in children as well as adults. Exacerbations in bronchiectasis influence the decline in lung function and quality of life for patients. Although the importance of treating exacerbations effectively is well accepted, there are no universally accepted guidelines for recognizing and managing an exacerbation of bronchiectasis in children. This study aims to fill this clinical and research gap.</t>
  </si>
  <si>
    <t>Regulation of Mcl1 transcription and protein stability in myeloma and lymphoma cells</t>
  </si>
  <si>
    <t>Investigation of regulators that control the pro-survival molecule MCL1 and its stabililty in lymphoma and myeloma cells</t>
  </si>
  <si>
    <t>Dr Michael Low</t>
  </si>
  <si>
    <t>Walter and Eliza Hall Institute</t>
  </si>
  <si>
    <t>Tumour Immunology</t>
  </si>
  <si>
    <t>immunology</t>
  </si>
  <si>
    <t>cancer biology</t>
  </si>
  <si>
    <t>cancer immunology</t>
  </si>
  <si>
    <t>haematological malignancy</t>
  </si>
  <si>
    <t>B cell malignancies are common and in many cases result in mortality.  The BCL-2 family protein MCL-1 has been shown to be over-expressed in many B cell malignancies. However, the regulation and biology of MCL-1 in these cancers remains largely unknown. We aim to define mechanisms that control regulation of MCL-1 expression in cancer cells at the transcriptional and protein level and hence identify new therapeutic targets.</t>
  </si>
  <si>
    <t>Investigation of population-based screening programs for the prevention and control of rheumatic heart disease</t>
  </si>
  <si>
    <t>Rheumatic Heart Disease screening</t>
  </si>
  <si>
    <t>Dr Daniel Engelman</t>
  </si>
  <si>
    <t>health care worker education</t>
  </si>
  <si>
    <t>I am a paediatrician with experience in tropical medicine in northern Australia, the Solomon Islands and Fiji. The prevalence of Rheumatic Heart Disease in the Pacific, including Indigenous children in Australia, is amongst the highest in the world, and my project will investigate ways to reduce the burden of this disease.  I will examine population screening with echocardiography (ultrasound) to detect the disease before children become sick, and investigate ways to improve patient management.</t>
  </si>
  <si>
    <t>Investigating the effect of single nucleotide polymorphisms on the development of systemic lupus erythematosus</t>
  </si>
  <si>
    <t>The effect of genetic polymorphisms on the development of systemic lupus erythematosus</t>
  </si>
  <si>
    <t>Dr Simon Jiang</t>
  </si>
  <si>
    <t>Immunogenetics (incl. Genetic Immunology)</t>
  </si>
  <si>
    <t>autoimmunity</t>
  </si>
  <si>
    <t>immunogenetics</t>
  </si>
  <si>
    <t>systemic lupus erythematosus (SLE)</t>
  </si>
  <si>
    <t>single nucleotide polymorphism (SNP)</t>
  </si>
  <si>
    <t>Systemic lupus erythematosus is a debilitating disease that predominantly affects women of child-bearing age and may involve any organ. Genetics is one of the most well-recognised risk factors, and yet how genetics can cause lupus is unclear. This study involves examining the entire genetic sequence of individual patients to identify the mutations that cause the immune system to be dysregulated leading to disease.</t>
  </si>
  <si>
    <t>The impact of sleep disturbance on daytime functioning, mood and quality of life in children and adolescents with cystic fibrosis.</t>
  </si>
  <si>
    <t>Dr Moya Vandeleur</t>
  </si>
  <si>
    <t>cystic fibrosis</t>
  </si>
  <si>
    <t>sleep disturbance</t>
  </si>
  <si>
    <t>respiratory medicine</t>
  </si>
  <si>
    <t>Cystic fibrosis (CF) is the most common inherited chronic disease affecting Australian children. In adults with CF sleep complaints are common. This will be the first study to examine the impact of sleep disruption on quality of life in children with CF.  The significance of diagnosing sleep problems in CF children is that many of these will be treatable. Identification and treatment of sleep disorders could make an important difference in patients’ daily functioning and disease management.</t>
  </si>
  <si>
    <t>Improving the management of oral medications when patients are fasting or nil by mouth</t>
  </si>
  <si>
    <t>Medications and oral restrictions</t>
  </si>
  <si>
    <t>Ms The-Phung To</t>
  </si>
  <si>
    <t>Surgery</t>
  </si>
  <si>
    <t>medications</t>
  </si>
  <si>
    <t>quality use</t>
  </si>
  <si>
    <t>adverse incidents including complications</t>
  </si>
  <si>
    <t>Up to 50% of patients having surgery take regular medications and almost half of these patients have their medications stopped at the time of surgery. The interruption of their regular medications during this period exposes patients to associated complications. The project aims to improve the management of patients’ regular medications at the time of surgery, especially when they are fasting or nil by mouth, via a bundle of interventions that include education, reminders and audit/feedback.</t>
  </si>
  <si>
    <t>Development and implementation of health literacy interventions to improve understanding, access and use of health services</t>
  </si>
  <si>
    <t>Improving consumer knowledge and access to health care</t>
  </si>
  <si>
    <t>Ms Rebecca Jessup</t>
  </si>
  <si>
    <t>health literacy</t>
  </si>
  <si>
    <t>equity</t>
  </si>
  <si>
    <t>All health care services aim to provide the right care, at the right time in the right place.  There is growing evidence to suggest that a person’s ability to obtain and understand basic information about their health condition, defined as their level of health literacy, impacts on how they access health care.  This study aims to determine whether health literacy impacts on some people’s decision to utilise emergency department care instead of their general practitioner for non-emergency conditions.</t>
  </si>
  <si>
    <t>Determining the affect and cost-effectiveness of nutrition therapy in critically ill patients from Intensive Care Unit admission to hospital discharge on clinical parameters, function and health related quality of life.</t>
  </si>
  <si>
    <t>Determining the affect and cost effectiveness of nutrition in critically ill patients from Intensive Care Unit admission to hospital discharge.</t>
  </si>
  <si>
    <t>Ms Emma Ridley</t>
  </si>
  <si>
    <t>Clinical and Sports Nutrition</t>
  </si>
  <si>
    <t>nutritional therapy</t>
  </si>
  <si>
    <t>intensive care</t>
  </si>
  <si>
    <t>enteral nutrition</t>
  </si>
  <si>
    <t>parenteral nutrition</t>
  </si>
  <si>
    <t>nutritional support techniques</t>
  </si>
  <si>
    <t>nutritional rehabilitation</t>
  </si>
  <si>
    <t>malnutrition</t>
  </si>
  <si>
    <t>Nutrition when you are severely unwell is very important to support recovery. Research is required to determine exactly how much nutrition is needed in severely ill patients to ensure their best recovery. This project aims to determine what effect nutrition has on clinical and functional outcomes of patients who are severely ill during their whole hospital stay. It will also aim to determine the cost effectiveness of nutrition for these patients.</t>
  </si>
  <si>
    <t>The Inflammasome is Critical to Generation of Autoimmunity and Renal Injury in MPO-ANCA Vasculitis and May Respresent a New Therapeutic Target</t>
  </si>
  <si>
    <t>Targeting the Inflammasome to Treat ANCA Associated Glomerulonephritis</t>
  </si>
  <si>
    <t>Dr Holly Hutton</t>
  </si>
  <si>
    <t>glomerulonephritis</t>
  </si>
  <si>
    <t>renal disease</t>
  </si>
  <si>
    <t>Anti neutrophil cytoplasmic antibody (ANCA) vasculitis is a type of kidney disease which causes significant morbidity and mortality in the Australian population. Current treatments are toxic and are associated with significant side-effects. This research focusses on a pathway of immune activation which is of emerging importance, called the inflammasome, which may be a target for future therapies in this disease.</t>
  </si>
  <si>
    <t>Morphological and neurochemical characterisation of the human enteric nervous system</t>
  </si>
  <si>
    <t>Dr Yogeesan Sivakumaran</t>
  </si>
  <si>
    <t>MEDICAL PHYSIOLOGY</t>
  </si>
  <si>
    <t>Medical Physiology not elsewhere classified</t>
  </si>
  <si>
    <t>gastroenterology</t>
  </si>
  <si>
    <t>functional bowel disorder</t>
  </si>
  <si>
    <t>enteric nervous system</t>
  </si>
  <si>
    <t>The human enteric nervous system (ENS) is the largest and most complex division of the peripheral and autonomic nervous systems. It is vital in maintaining normal gastrointestinal (GI) function influencing motility, vasomotor control, hormones and visceral sensation. However, the neurobiology of human ENS is poorly understood. We aim to understand the neurochemical properties of the human enteric nervous system, and investigate the regional variation of neuronal density and neurotransmitters along the human GI tract.</t>
  </si>
  <si>
    <t>An innovative multi-faceted electronic decision support system to improve cardiovascular disease risk management in primary health care</t>
  </si>
  <si>
    <t>A multi-faceted electronic health intervention to prevent and manage vascular disease in Australia</t>
  </si>
  <si>
    <t>Ms Bindu Patel</t>
  </si>
  <si>
    <t>quality of care</t>
  </si>
  <si>
    <t>cardiovascular disease prevention</t>
  </si>
  <si>
    <t>treatment strategies</t>
  </si>
  <si>
    <t>health policy</t>
  </si>
  <si>
    <t>randomised trial</t>
  </si>
  <si>
    <t>Heart disease and stroke are the leading cause of death and disability in Australia with Aboriginal and Torres Strait Islander people experiencing it at a far greater rate; however most can be prevented.  Medical guidelines to prevent heart attacks and strokes are available to medical professionals, but they’re rarely used to their full potential.  My research uncovers a new health intervention that will broadly improve the ability of primary care staff to prevent and manage heart disease and stroke.</t>
  </si>
  <si>
    <t>THE EFFECT OF LONG ACTING BRONCHODILATORS ON VENTILATION IN COPD</t>
  </si>
  <si>
    <t>Dr Stephen Milne</t>
  </si>
  <si>
    <t>Systems Physiology</t>
  </si>
  <si>
    <t>respiratory physiology</t>
  </si>
  <si>
    <t>smoking-related diseases</t>
  </si>
  <si>
    <t>airway diseases</t>
  </si>
  <si>
    <t>COPD is a common and important smoking-related lung disease. Well-established treatments with inhaled medications including long-acting bronchodilators have a proven clinical track record. However the physiological basis for their effects is still under investigation. This research examines some of the physiological changes in lung function and the response to long-acting bronchodilators in patients with COPD, and may help explain why some patients respond to therapy while others do not, leading to more targeted therapeutics</t>
  </si>
  <si>
    <t>Endoscopic Resection of Advanced Mucosal Lesions of the Gastrointestinal Tract – Improving safety, enhancing efficacy</t>
  </si>
  <si>
    <t>Endoscopic removal of lesions in the gastrointestinal tract</t>
  </si>
  <si>
    <t>Dr Farzan Bahin</t>
  </si>
  <si>
    <t>colon tumours</t>
  </si>
  <si>
    <t>Barrett's oesophagus</t>
  </si>
  <si>
    <t>endoscopy</t>
  </si>
  <si>
    <t>endoscopic surgery</t>
  </si>
  <si>
    <t>Barrett's oesophagus and flat colonic polyps are premalignant lesions with potential for progression to oesophageal and colorectal cancer, respectively. These cancers make up a signifiant portion of the burden of cancer disease in Australia. This research aims to improve outcomes of patients with Barrett's oesophagus and flat polyps by establishing the most appropriate treatment approach to Barrett's oesophagus, identifying risk factors that cause disease progression and by novel ways of enhancing the technique of removal of polyps.</t>
  </si>
  <si>
    <t>Functional alterations in the placenta in the setting of hypertension</t>
  </si>
  <si>
    <t>Blood pressure effects on placental growth and development</t>
  </si>
  <si>
    <t>Dr Katrina Chau</t>
  </si>
  <si>
    <t>Heart Research Institute</t>
  </si>
  <si>
    <t>Cardiovascular medicine and Haemotology nec</t>
  </si>
  <si>
    <t>pregnancy complications</t>
  </si>
  <si>
    <t>hypertension</t>
  </si>
  <si>
    <t>placental insufficiency</t>
  </si>
  <si>
    <t>protein expression</t>
  </si>
  <si>
    <t>cardiovascular risk</t>
  </si>
  <si>
    <t>Diseases causing high blood pressure in pregnancy or preeclampsia are a major cause of complications in mother and infant. At present, the only treatment is delivery of the baby who may be premature or too small. Why preeclampsia develops is incompletely understood and the long term consequences of this disease for the mother includes doubling of the future risk of heart and kidney disease. This research will look at the placenta or afterbirth at a molecular level to better understand why this disease occurs.</t>
  </si>
  <si>
    <t>Phenotypic Variations in Central and Peripheral Mechanisms of Sacral Neuromodulation in Faecal Incontinence</t>
  </si>
  <si>
    <t>Investigating Mechanisms of Action of Sacral Nerve Neuromodulation in Faecal Incontinence</t>
  </si>
  <si>
    <t>Dr Naseem Mirbagheri</t>
  </si>
  <si>
    <t>faecal incontinence</t>
  </si>
  <si>
    <t>functional magnetic resonance imaging (fMRI)</t>
  </si>
  <si>
    <t>Faecal incontinence (accidental bowel leakage) is a common problem in the Australian community with devastating impacts on quality of life and psychological well-being. Treatment of this condition remains a challenge due to limited scientific knowledge. Sacral nerve modulation (electrostimulation of nerves in the lower back) is an exciting new treatment but we don’t understand how it works. This project aims to improve our understanding of how nerve stimulation improves symptoms.</t>
  </si>
  <si>
    <t>Black out advisory system - development of an implantable sub-scalp seizure monitor</t>
  </si>
  <si>
    <t>A/Pr Chris Williams</t>
  </si>
  <si>
    <t>Bionic Ear Institute</t>
  </si>
  <si>
    <t>epilepsy</t>
  </si>
  <si>
    <t>implant design</t>
  </si>
  <si>
    <t>neurosurgery</t>
  </si>
  <si>
    <t>seizures</t>
  </si>
  <si>
    <t>Blackouts may result from seizures or heart problems, and incorrect diagnosis exposes patients to risk and limits activities. Diagnosis is difficult because these events are infrequent. Implantable  monitors are useful in diagnosing cardiac abnormalities, but prolonged seizure monitoring has not been feasible. This system will use a minimally invasive implant inserted under the scalp enabling distinction of epileptic from non-epileptic causes. The implant also has the capability to improve patient safety through remote monitoring.</t>
  </si>
  <si>
    <t>Tissue Engineered Synthetic Vascular Grafts for Arterial Replacement</t>
  </si>
  <si>
    <t>Biocompatible synthetic conduits to treat vascular disease</t>
  </si>
  <si>
    <t>A/Pr Martin Ng</t>
  </si>
  <si>
    <t>Biomaterials</t>
  </si>
  <si>
    <t>vascular graft</t>
  </si>
  <si>
    <t>Clinically available synthetic conduits used in vascular repair and bypass are fundamentally incompatible with the vasculature. They cause inflammation at the site of implantation and increase the risk of blood clots forming. We have developed a unique method of binding bioactive protein layers to the surface of all polymeric materials and have shown a significant improvement in their compatibility. Grafts coated using our technology stand to dramatically improve the treatment of vascular disease.</t>
  </si>
  <si>
    <t>The risk of falls in older people with cataract after first and second eye cataract surgery and the associated personal, social and economic costs</t>
  </si>
  <si>
    <t>Falls risk and cataract</t>
  </si>
  <si>
    <t>Ms Anna Palagyi</t>
  </si>
  <si>
    <t>Optometry and Ophthalmology not elsewhere classified</t>
  </si>
  <si>
    <t>cataract</t>
  </si>
  <si>
    <t>visual impairment</t>
  </si>
  <si>
    <t>public health costs</t>
  </si>
  <si>
    <t>waiting lists</t>
  </si>
  <si>
    <t>There is strong evidence of an increased falls risk associated with cataract, a primary cause of vision impairment in older Australians. This research will determine factors contributing to increases in falls risk in people aged 70 years and older with cataract before surgery, between first and second eye surgery, and after second eye surgery. The findings can inform the optimal management of older people with cataract and limit negative health impacts of cataract-related injury and falls.</t>
  </si>
  <si>
    <t>Mechanisms of Gender Differences in Genetic Aortopathy</t>
  </si>
  <si>
    <t>Dr Elizabeth Robertson</t>
  </si>
  <si>
    <t>aortic aneurysm</t>
  </si>
  <si>
    <t>gender differences</t>
  </si>
  <si>
    <t>gene regulation</t>
  </si>
  <si>
    <t>microrna</t>
  </si>
  <si>
    <t>phosphorylation</t>
  </si>
  <si>
    <t>genetic disorders</t>
  </si>
  <si>
    <t>This project will investigate the molecular mechanisms that underly the gender differences in phenotypic expression in young adults with genetic aortopathy.</t>
  </si>
  <si>
    <t>Nemaline myopathy: a clinical and genetic review</t>
  </si>
  <si>
    <t>Dr Sarah Sandaradura</t>
  </si>
  <si>
    <t>Neurogenetics</t>
  </si>
  <si>
    <t>myopathy</t>
  </si>
  <si>
    <t>clinical genetics</t>
  </si>
  <si>
    <t>molecular genetics</t>
  </si>
  <si>
    <t>Nemaline myopathy is a neuromuscular condition characterised by muscle weakness, low muscle tone and the finding of nemaline bodies or rods on muscle biopsy. This study encompasses a natural history study of nemaline myopathy, genetic diagnosis and gene discovery using new methods of genetic testing, characterisation of a new disease gene for this condition, and reviewing patient experience with tyrosine, a medication commonly used in patients with nemaline myopathy.</t>
  </si>
  <si>
    <t>Paramedic competency and exposure to skills: does it make a difference?</t>
  </si>
  <si>
    <t>Paramedic competency and exposure to skills</t>
  </si>
  <si>
    <t>Ms Kylie Dyson</t>
  </si>
  <si>
    <t>Emergency Medicine</t>
  </si>
  <si>
    <t>resuscitation</t>
  </si>
  <si>
    <t>cardiac arrest</t>
  </si>
  <si>
    <t>emergency medicine</t>
  </si>
  <si>
    <t>Out-of-hospital cardiac arrest is fatal without immediate resuscitation. Paramedic competency in resuscitation has been shown to influence cardiac arrest survival. Through my doctoral research I aim to investigate: how paramedic exposure to cardiac arrest can influence patient survival; the practices emergency medical services currently use to develop and maintain paramedic competency in resuscitation; and the confidence and perceived competency of paramedics responding to cardiac arrests.</t>
  </si>
  <si>
    <t>ASH RAPP – Alice Springs Hospital ReAdmission Prevention Project</t>
  </si>
  <si>
    <t>A/Pr Graeme Maguire</t>
  </si>
  <si>
    <t>Baker IDI Heart and Diabetes Institute</t>
  </si>
  <si>
    <t>health care utilisation</t>
  </si>
  <si>
    <t>readmission rates</t>
  </si>
  <si>
    <t>remote communities</t>
  </si>
  <si>
    <t>Hospitals face high levels of emergency presentations and demand for inpatient care particularly for Aboriginal Australian people from remote communities. Readmissions lead to overcrowded emergency departments and poorer patient outcomes. We will undertake a joint project linking Baker IDI and Alice Springs Hospital to evaluate the efficacy of a multidimensional case-based management intervention in a regional Australian hospital with the aim of reducing hospital readmission and improving patient outcomes.</t>
  </si>
  <si>
    <t>Chronic cough in children following presentation to a tertiary paediatric emergency department with acute respiratory illness</t>
  </si>
  <si>
    <t>ED Cough Study</t>
  </si>
  <si>
    <t>Mr Benjamin Drescher</t>
  </si>
  <si>
    <t>Acute respiratory illness and cough in children accounts for a substantial proportion of childhood morbidity and associated costs.  This project aims to identify how many children develop a chronic cough after acute respiratory infection, what the risk factors are, how it affects everyday life and how much it costs families and society. This information will help inform health policy and guidelines to facilitate early detection of chronic lung disease and reduce the burden of coughing illness in children.</t>
  </si>
  <si>
    <t>A randomised controlled trial of cognitive remediation therapy for the obese - a preliminary investigation</t>
  </si>
  <si>
    <t>Ms Jayanthi Raman</t>
  </si>
  <si>
    <t>University of Western Sydney</t>
  </si>
  <si>
    <t>executive function</t>
  </si>
  <si>
    <t>depression</t>
  </si>
  <si>
    <t>cognitive impairment</t>
  </si>
  <si>
    <t>weight loss</t>
  </si>
  <si>
    <t>Recent research has indicated cognitive deficits in obese individuals in the area of executive function, leading to poor planning, impulse control and decision making deficits. This project aims to examine the relationship between cognition and obesity through a randomized controlled trial (RCT) testing the efficacy of a novel cognitive remediation therapy (CRT) in obese individuals to reduce these deficits and aid weight loss maintenance</t>
  </si>
  <si>
    <t>Development of therapeutic antibodies against cachexia</t>
  </si>
  <si>
    <t>Cachexia therapy</t>
  </si>
  <si>
    <t>Prof Nick Hoogenraad</t>
  </si>
  <si>
    <t>La Trobe University</t>
  </si>
  <si>
    <t>Medical Molecular Engineering of Nucleic Acids and Proteins</t>
  </si>
  <si>
    <t>therapeutic antibodies</t>
  </si>
  <si>
    <t>cachexia</t>
  </si>
  <si>
    <t>muscle wasting</t>
  </si>
  <si>
    <t>biotechnology</t>
  </si>
  <si>
    <t>Cachexia is a major side effect of cancer, resulting in significant muscle wasting, fat loss and organ failure. Up to 80% of cancer patients suffer and 25% succumb to this condition. This significantly affects the treatment regimens of cancer patients and affects their quality of life. We have developed monoclonal antibodies that block and reverse cachexia in preclinical mouse cancer models. Our aims are to humanise the antibody and manufacture it for the first clinical trial in humans.</t>
  </si>
  <si>
    <t>Prof Andrew Scott</t>
  </si>
  <si>
    <t>Understanding Women’s Experiences of Endometriosis and of Condition-Specific Health Care</t>
  </si>
  <si>
    <t>Understanding Women’s Experiences of Endometriosis</t>
  </si>
  <si>
    <t>Ms Kate Young</t>
  </si>
  <si>
    <t>endometriosis</t>
  </si>
  <si>
    <t>gynaecology</t>
  </si>
  <si>
    <t>psychosocial factors</t>
  </si>
  <si>
    <t>women's health</t>
  </si>
  <si>
    <t>gender</t>
  </si>
  <si>
    <t>Endometriosis is a chronic condition affecting one in 10 women in Australia. It is associated with many debilitating symptoms including pelvic pain and infertility; which contribute substantial economic burden. It cannot be cured. Very little is known about how women experience this disease. The current study will invite women with endometriosis to participate in interviews about their experience. The findings of this research will contribute to improved health care for the management of endometriosis.</t>
  </si>
  <si>
    <t>Discovering potent and specific inhibitors of CD151 as a basis for novel therapeutics to treat metastatic prostate cancer.</t>
  </si>
  <si>
    <t>Developing drugs to prevent prostate cancer spread.</t>
  </si>
  <si>
    <t>Ms Larissa Doughty</t>
  </si>
  <si>
    <t>St Vincent's Institute of Medical Research</t>
  </si>
  <si>
    <t>MEDICINAL AND BIOMOLECULAR CHEMISTRY</t>
  </si>
  <si>
    <t>Biomolecular Modelling and Design</t>
  </si>
  <si>
    <t>protein binding</t>
  </si>
  <si>
    <t>cancer research</t>
  </si>
  <si>
    <t>drug design</t>
  </si>
  <si>
    <t>protein structure</t>
  </si>
  <si>
    <t>kinetics</t>
  </si>
  <si>
    <t>Current therapies for prostate cancer lose their efficacy as the cancer advances.  Moreover, despite the spread of cancer being the major cause of prostate cancer mortality, there is no therapy available which selectively targets this process, thus new agents are needed.  By using computer modelling to predict molecules that bind to the cell surface protein CD151 and testing these in biological assays, we aim to discover molecules that reduce cell migration of prostate cancer and that can be developed into anti-migration drugs.</t>
  </si>
  <si>
    <t>Capsule for Measuring Human Gastrointestinal Gas Constituents</t>
  </si>
  <si>
    <t>Human Gas Capsule</t>
  </si>
  <si>
    <t>Prof Kourosh Kalantar-zadeh</t>
  </si>
  <si>
    <t>RMIT University</t>
  </si>
  <si>
    <t>gastrointestinal disease</t>
  </si>
  <si>
    <t>diagnostic</t>
  </si>
  <si>
    <t>bowel cancer</t>
  </si>
  <si>
    <t>irritable bowel disease</t>
  </si>
  <si>
    <t>irritable bowel syndrome (IBS)</t>
  </si>
  <si>
    <t>bowel cancer screening</t>
  </si>
  <si>
    <t>gut immunity</t>
  </si>
  <si>
    <t>A vitamin-sized capsule, containing gas sensors, is to be fully developed for assessing the state of health and diagnosing the diseases relevant to gastrointestinal tract. The capsule travels along the tract, transmitting information about the gas species generated by the microorganisms of the gut, which is closely associated with the health of the human under surveillance. The information will be invaluable for diagnostics and adjusting the diet to mitigate and cure the diseases of the guts.</t>
  </si>
  <si>
    <t>An exploration of the mechanisms underlying a novel pain biology education intervention (Explain pain) in reducing the development of chronic low back pain</t>
  </si>
  <si>
    <t>Mr Hopin Lee</t>
  </si>
  <si>
    <t>low back pain</t>
  </si>
  <si>
    <t>musculoskeletal disorders</t>
  </si>
  <si>
    <t>Chronic low back pain is a massive health problem in Australia. This research will investigate the underlying mechanisms of modulating one’s thoughts and beliefs about their pain via a psychoeducative intervention after an acute episode of low back pain. Exploring the mechanisms of this intervention is a crucial step towards understanding how explaining pain could reduce the development of chronic low back pain from an acute episode of low back pain.</t>
  </si>
  <si>
    <t>Influence of the built environment on child mental health in neighbourhoods of Brisbane, Australia</t>
  </si>
  <si>
    <t>The built environment's influence on child mental health</t>
  </si>
  <si>
    <t>Mrs Emily Mann</t>
  </si>
  <si>
    <t>environmental influences</t>
  </si>
  <si>
    <t>evidence-based</t>
  </si>
  <si>
    <t>multidisciplinary</t>
  </si>
  <si>
    <t>environmental risk factors</t>
  </si>
  <si>
    <t>A neighbourhood's physical environment plays an important role in shaping the health of its community. It provides paths for walking, parks for playing, and opportunities for social interaction and cohesion. The aim of this research is to identify what elements of the physical environment children have relationships with, and understand how these elements influence their mental health.</t>
  </si>
  <si>
    <t>Improving Diabetes Care and Management in Torres Strait Remote Primary Health Care Settings</t>
  </si>
  <si>
    <t>Mr Sean Taylor</t>
  </si>
  <si>
    <t>James Cook University</t>
  </si>
  <si>
    <t>diabetes</t>
  </si>
  <si>
    <t>chronic diseases</t>
  </si>
  <si>
    <t>Successful prevention of chronic disease progression among Aboriginal and Torres Strait Islander adults in rural north Queensland primary health care services</t>
  </si>
  <si>
    <t>Dr Malcolm Forbes</t>
  </si>
  <si>
    <t>quality improvement</t>
  </si>
  <si>
    <t>The life expectancy gap for Indigenous Australians is between 13-17 years and most of the gap is due to preventable chronic disease. Research into what works to reduce the burden of chronic disease in Indigenous populations is essential to reduce this life expectancy gap. This study identifies successful strategies that have been implemented with Aboriginal and Torres Strait Islander people living in north Queensland in managing chronic diseases such as cardiovascular disease, kidney disease and diabetes.</t>
  </si>
  <si>
    <t>A home-use biosensor for glycosylated haemoglobin (HbA1c)</t>
  </si>
  <si>
    <t>HbA1c biosensor</t>
  </si>
  <si>
    <t>Prof John Gooding</t>
  </si>
  <si>
    <t>NANOTECHNOLOGY</t>
  </si>
  <si>
    <t>Nanomedicine</t>
  </si>
  <si>
    <t>biosensor</t>
  </si>
  <si>
    <t>diabetes mellitus</t>
  </si>
  <si>
    <t>diagnostic methods</t>
  </si>
  <si>
    <t>immunodiagnostic technique</t>
  </si>
  <si>
    <t>A portable device that can measure glycosylated haemoglobin (HbA1c) in the home will be developed. HbA1c is an important biomarker of the average blood glucose levels over the preceding three months and hence guides a diabetic regarding their blood glucose treatment regime. A 1% decrease in HbA1c levels is associated with a dramatic decrease in chronic health complications from diabetes. The HbA1c meter that will be developed will be able to operate with existing glucose meter technologies.</t>
  </si>
  <si>
    <t>Randomised controlled trial of progressive resistance training on mechanical gait deficiencies in youth and adolescents with spastic type cerebral palsy.</t>
  </si>
  <si>
    <t>The impact of strength training on calf muscle structure and function in youth and adolescents with cerebral palsy</t>
  </si>
  <si>
    <t>Mr Jarred Gillett</t>
  </si>
  <si>
    <t>cerebral palsy</t>
  </si>
  <si>
    <t>muscle function</t>
  </si>
  <si>
    <t>ultrasound</t>
  </si>
  <si>
    <t>muscle contracture</t>
  </si>
  <si>
    <t>muscle strength</t>
  </si>
  <si>
    <t>training</t>
  </si>
  <si>
    <t>functional decline</t>
  </si>
  <si>
    <t>disability</t>
  </si>
  <si>
    <t>Muscle spasticity is a primary cause of disability in individuals with cerebral palsy; however their muscles also do not develop properly: they are weak and resistant to stretch. Strength training causes muscle adaptations that increase strength and decrease stiffness. This study will examine the impact of a strength training intervention on muscle structure and function using innovative imaging techniques, motion analysis and measures of muscle strength and stretch, translating into better conservative intervention planning.</t>
  </si>
  <si>
    <t>Patient safety and therapeutic implications of glucagon-like peptide-1 (GLP-1) in ambulant type 2 diabetics and the critically ill.</t>
  </si>
  <si>
    <t>Patient safety and therapeutic implications of a new glucose lowering agent for type 2 diabetes and high blood glucose states in the critically ill</t>
  </si>
  <si>
    <t>Dr Mark Plummer</t>
  </si>
  <si>
    <t>Intensive Care</t>
  </si>
  <si>
    <t>intensive care medicine</t>
  </si>
  <si>
    <t>type 2 diabetes mellitus (non-insulin dependent diabetes mellitus)</t>
  </si>
  <si>
    <t>gastric emptying</t>
  </si>
  <si>
    <t>hyperglycaemia</t>
  </si>
  <si>
    <t>glucose homeostasis</t>
  </si>
  <si>
    <t>Dr Mark Plummer is a young intensive care trainee and scientist whose research activities are clinically based and relate primarily to the therapeutic implications of novel blood glucose lowering agents in diabetes and critical illness. He also has an interest into the effects of critical illness on upper gastrointestinal function. The results of these studies are expected to lead to safer drug regimens to control high blood sugar levels for diabetics in the community as well as in the intensive care unit.</t>
  </si>
  <si>
    <t>B and T Lymphocyte Differentiation and Molecular Mechanisms of Primary Immunodeficiency Diseases</t>
  </si>
  <si>
    <t>Lymphocyte Differentiation and Genetics of Primary Immunodeficiency</t>
  </si>
  <si>
    <t>Dr Charlotte Slade</t>
  </si>
  <si>
    <t>immunodeficiency</t>
  </si>
  <si>
    <t>lymphocyte differentiation</t>
  </si>
  <si>
    <t>autoimmune disease</t>
  </si>
  <si>
    <t>immunoglobulin (Ig)</t>
  </si>
  <si>
    <t>Primary immunodeficiency diseases affect a large number of individuals. Due to abnormal immune responses, these people are at risk of frequent, severe infections, as well as complications of autoimmune disease and cancer. Treatment often involves regular immunoglobulin (antibody) replacement. Through a better understanding of the mechanisms underlying these immunodeficiency diseases, we hope to be able to determine genetic causes, and more cost-effective and targeted treatment options.</t>
  </si>
  <si>
    <t>The effect of early pain education on the development of chronic low back pain</t>
  </si>
  <si>
    <t>Preventing chronic low back pain</t>
  </si>
  <si>
    <t>Mr Adrian Traeger</t>
  </si>
  <si>
    <t>Physiotherapy</t>
  </si>
  <si>
    <t>neurobiology</t>
  </si>
  <si>
    <t>Low back pain is a major global health problem and the leading cause of disability worldwide . This project will trial a new treatment for back pain that is specifically aimed at risk factors for developing ongoing back problems. Previously shown to be successful in patients suffering persistent back problems, this promising new treatment will be trialled in patients soon after they develop lower back pain as a preventative approach.</t>
  </si>
  <si>
    <t>The role of epigenetics in dental development and dental caries</t>
  </si>
  <si>
    <t>Epigenetics and Dentistry</t>
  </si>
  <si>
    <t>Dr Scott Williams</t>
  </si>
  <si>
    <t>DENTISTRY</t>
  </si>
  <si>
    <t>Dentistry not elsewhere classified</t>
  </si>
  <si>
    <t>dental development</t>
  </si>
  <si>
    <t>dental caries</t>
  </si>
  <si>
    <t>dental</t>
  </si>
  <si>
    <t>“Genetics, epigenetics, and the environment” is often used to describe a complex that results in the production of a phenotype; the latter two usually blamed with missing heritability. We know that the environment affects dental development and dental caries susceptibility, but we have little information about the precise molecular mechanisms linking the environment to observed phenotypes. This study interorgates the role of epigenetics in dental development and dental caries.</t>
  </si>
  <si>
    <t>The renin angiotensin system in portal hypertension</t>
  </si>
  <si>
    <t>New ideas in portal hypertension</t>
  </si>
  <si>
    <t>Dr Stephen Casey</t>
  </si>
  <si>
    <t>portal hypertension</t>
  </si>
  <si>
    <t>cirrhosis</t>
  </si>
  <si>
    <t>renin-angiotensin system (RAS)</t>
  </si>
  <si>
    <t>vascular reactivity</t>
  </si>
  <si>
    <t>therapeutics</t>
  </si>
  <si>
    <t>The prevalence of liver cirrhosis worldwide is rising due. The majority of the morbidity and mortality, which arises with cirrhosis, occurs due to the development of portal hypertension. In cirrhosis unexplained vasodilatation of the splanchnic circulation occurs contributing significantly to portal hypertension. I expect to confirm through my experiments that the ACE2/Ang 1-7/Mas axis (alternate RAS) is responsible for this vasodilatation and that antagonists targeting this system may have a role in therapy.</t>
  </si>
  <si>
    <t>Implementation of a Guideline-Based Clinical Pathway of Care to Improve Health Outcomes Following Whiplash Injury</t>
  </si>
  <si>
    <t>Clinical Pathway of care for Whiplash Injury</t>
  </si>
  <si>
    <t>Prof Michele Sterling</t>
  </si>
  <si>
    <t>whiplash injuries</t>
  </si>
  <si>
    <t>clinical practice guidelines</t>
  </si>
  <si>
    <t>rehabilitation</t>
  </si>
  <si>
    <t>Whiplash injury incurs a huge health burden on Australia as many people do not recover well. This project aims to implement and evaluate a Clinical Pathway of Care for whiplash injury that guides primary care providers in their assessment and treatment of people with acute whiplash. This will improve health ouctomes and recovery following the injury.</t>
  </si>
  <si>
    <t>Micropatch kits for extraction and detection of circulating biomarkers from skin</t>
  </si>
  <si>
    <t>Skin patch technology for fast and simple monitoring of disease</t>
  </si>
  <si>
    <t>skin response</t>
  </si>
  <si>
    <t>diagnostic test</t>
  </si>
  <si>
    <t>differential diagnosis</t>
  </si>
  <si>
    <t>Micropatch kits will be developed to capture and detect disease-related biomarkers from the skin for diagnostic monitoring, without the need for needles, trained practitioners or expensive laboratory infrastructure</t>
  </si>
  <si>
    <t>Characterising axonal injury in retinal ganglion cells</t>
  </si>
  <si>
    <t>Understanding changes in retinal ganglion cells using a glaucoma model</t>
  </si>
  <si>
    <t>Dr Eamonn Fahy</t>
  </si>
  <si>
    <t>retinal ganglion cell</t>
  </si>
  <si>
    <t>glaucoma</t>
  </si>
  <si>
    <t>axonal transport</t>
  </si>
  <si>
    <t>dendrites</t>
  </si>
  <si>
    <t>synapse</t>
  </si>
  <si>
    <t>Glaucoma is a pressure related eye disease that is the second leading cause of blindness worldwide. The mechanisms by which glaucoma causes vision loss are poorly understood. At the Centre for Eye Research Australia, we aim to investigate changes within retinal ganglion cells – the neurons which carry light signal from the eye to the brain – using a glaucoma model. We hope to improve understanding of the disease process and highlight new therapeutic options for glaucoma.</t>
  </si>
  <si>
    <t>Enantiomer-specific actions of perhexiline: refinement of therapeutics in heart failiure</t>
  </si>
  <si>
    <t>Enantiomer-specific actions of perhexiline</t>
  </si>
  <si>
    <t>Miss Cher-Rin Chong</t>
  </si>
  <si>
    <t>energy metabolism</t>
  </si>
  <si>
    <t>fatty acid oxidation</t>
  </si>
  <si>
    <t>glucose metabolism</t>
  </si>
  <si>
    <t>oxidative stress</t>
  </si>
  <si>
    <t>inflammation</t>
  </si>
  <si>
    <t>Many heart diseases are associated with impairment of energetics of the heart. Improving the heart's energetics can lead to improved survival and long-term outcomes. Perhexiline is a heart medication that works by improving the way the heart uses energy. Although effective, it is associated with long-term toxicities. Better understanding of this medication may lead to less adverse effects and also provide a basis for further investigation of drug development in the future.</t>
  </si>
  <si>
    <t>Restoring vision with a wireless multi-electrode cortical device: towards commercialisation</t>
  </si>
  <si>
    <t>Electrical stimulation of the brain for restoring vision</t>
  </si>
  <si>
    <t>Prof Jeffrey Rosenfeld</t>
  </si>
  <si>
    <t>artificial neural networks</t>
  </si>
  <si>
    <t>blindness</t>
  </si>
  <si>
    <t>brain</t>
  </si>
  <si>
    <t>implants</t>
  </si>
  <si>
    <t>low vision</t>
  </si>
  <si>
    <t>visual cortex</t>
  </si>
  <si>
    <t>sight</t>
  </si>
  <si>
    <t>optics</t>
  </si>
  <si>
    <t>This project is focused on the clinical demonstration of the Monash Vision Group’s ‘Gennaris’ cortical prosthesis or bionic eye.  The clinical work will demonstrate the use of the Gennaris as a viable medical device that provides useful vision to people with adult-onset profound vision loss in their everyday living environments. This will place MVG in a position to attract funding from investors or commercial partners to perform multi-site clinical trials and obtain regulatory approval.</t>
  </si>
  <si>
    <t>Identification and characterisation of genetic factors that contribute to, and predict, relapses in acute leukaemia</t>
  </si>
  <si>
    <t>Identification of genes that predict outcomes in acute leukaemia</t>
  </si>
  <si>
    <t>Dr Chen Hsung Chew</t>
  </si>
  <si>
    <t>Haematological Tumours</t>
  </si>
  <si>
    <t>carcinogenesis</t>
  </si>
  <si>
    <t>This study aims to identify genetic factors that contribute to the resistance of acute leukaemias to treatment, and to poor outcomes in patients with acute leukaemias.</t>
  </si>
  <si>
    <t>Complement in Autoimmune Myeloperoxidase Glomerulonephritis</t>
  </si>
  <si>
    <t>Therapeutic Blockade of Complement Inducing Inflammatory Injury in Kidney Disease</t>
  </si>
  <si>
    <t>Dr Jonathan Dick</t>
  </si>
  <si>
    <t>ANCA associated vasculitis is an inflammatory disease involving the kidney filters which is a major cause of chronic kidney failure.  Current drugs to treat it are toxic. Less toxic treatments are required.  In this study we will explore the potential for new treatments targeting complement (a normal blood protein involved in inflammation) to attenuate this disease in mice. We hope to define the role of complement in this disease and the benefits of inhibiting it before we use it in humans.</t>
  </si>
  <si>
    <t>TAsmanian Study of Echocardiographic detection of Left ventricular dysFunction</t>
  </si>
  <si>
    <t>TAS-ELF</t>
  </si>
  <si>
    <t>Ms Hong Yang</t>
  </si>
  <si>
    <t>University of Tasmania</t>
  </si>
  <si>
    <t>TAS</t>
  </si>
  <si>
    <t>echocardiography</t>
  </si>
  <si>
    <t>left ventricular function</t>
  </si>
  <si>
    <t>heart failure</t>
  </si>
  <si>
    <t>preventive screening</t>
  </si>
  <si>
    <t>AIMS-The benefit of Imaging in Surveillance in Stage A heart Failure study is a randomized controlled trial of intervention (beta-blockers and ACE inhibitors) in subjects with positive screening for LV dysfunction. Our objective is to show that information from a screening program for LV dysfunction in at-risk patients combined with cardio protective therapy based on screening will limit development of heart failure and preserve exercise capacity at 2 years.</t>
  </si>
  <si>
    <t>ASSOCIATIONS BETWEEN INFLAMMATION, HEALTH BEHAVIOURS AND BRAIN AGING:  focus on old-age depression and age-related cognitive decline</t>
  </si>
  <si>
    <t>ASSOCIATIONS BETWEEN INFLAMMATION, HEALTH BEHAVIOURS AND BRAIN AGING</t>
  </si>
  <si>
    <t>Dr Harris Eyre</t>
  </si>
  <si>
    <t>Psychiatry (incl. Psychotherapy)</t>
  </si>
  <si>
    <t>psychoneuroimmunology</t>
  </si>
  <si>
    <t>This research project investigates the associations between inflammatory factors, health behaviours and common mental illnesses associated with brain aging (e.g. age-related cognitive decline and late-life depression). Health behaviours include physical activity, intake of omega-3 polyunsaturated fatty acids (a derivative of fish oil) and level of adherence to the Mediterranean diet (i.e. a diet high in olive oil, unrefined foods, fruit, vegetables, fish and low in meat and meat products).</t>
  </si>
  <si>
    <t>The development, implementation and evaluation of a randomised controlled trial of dietary improvement as a treatment strategy for major depression.</t>
  </si>
  <si>
    <t>Mrs Rachelle Opie</t>
  </si>
  <si>
    <t>dietary intervention</t>
  </si>
  <si>
    <t>mental illness</t>
  </si>
  <si>
    <t>anxiety</t>
  </si>
  <si>
    <t>The SMILES trial: “Supporting the Modification of lifestyle In Lowered Emotional States" is a randomised controlled trial that aims to investigate the efficacy and cost-efficacy of dietary improvement in the treatment of Major Depressive Episodes (MDE). My PhD is embedded within this RCT. We hypothesise that a structured dietary intervention, focusing on dietary improvement (a Modified Mediterranean diet), will be superior to a control condition (social support) in the treatment of MDE.</t>
  </si>
  <si>
    <t>Anterior Cruciate Ligament Reconstruction (ACLR) changes following neuromuscular intervention</t>
  </si>
  <si>
    <t>Anterior Cruciate Ligament Reconstruction (ACLR) and neuromuscular training</t>
  </si>
  <si>
    <t>Mr Timothy Sayer</t>
  </si>
  <si>
    <t>knee reconstruction</t>
  </si>
  <si>
    <t>osteoarthritis</t>
  </si>
  <si>
    <t>neuromuscular</t>
  </si>
  <si>
    <t>Anterior Cruciate Ligament Reconstructive (ACLR) following ACL rupture is a successful surgery that improves stability of the knee joint. However, evidence is emerging that despite undergoing reconstructive surgery, osteoarthritis of the knee joint is prevalent in the proceeding years. The proposed research aims to improve biomechanical abnormalities by providing a neuromuscular intervention. This could lead to a more optimal biomechanical pattern which could reduce the degenerative changes occurring within the knee of ACLR patients.</t>
  </si>
  <si>
    <t>Falling Insulin Requirements and Placental Insufficiency in Pre- Gestational Diabetes During Late Pregnancy: A Prospective Case Control Study</t>
  </si>
  <si>
    <t>Falling Insulin Requirements Study (FIRST) in Diabetic Pregnancy</t>
  </si>
  <si>
    <t>Dr Suja Padmanabhan</t>
  </si>
  <si>
    <t>Sydney West Area Health Service</t>
  </si>
  <si>
    <t>insulin</t>
  </si>
  <si>
    <t>histopathology</t>
  </si>
  <si>
    <t>Falling insulin requirements in late pregnancy is thought to signify abnormal placental function and increased risk to mother and baby in diabetic pregnancies. As there is currently limited evidence in the literature, the proposed study aims to examine placental dysfunction in this group of women through monitoring adverse outcomes, serial ultrasound measurements, blood biomarkers and histopathology examination. The results will help direct appropriate clinical care to improve outcomes and predict those at highest risk.</t>
  </si>
  <si>
    <t>Government</t>
  </si>
  <si>
    <t>Development of a Humanised Antibody for Treatment of Cancer and Stroke</t>
  </si>
  <si>
    <t>Development of a humanised antibody for treatment of cancer and stroke</t>
  </si>
  <si>
    <t>Ludwig Institute for Cancer Research</t>
  </si>
  <si>
    <t>Biologically Active Molecules</t>
  </si>
  <si>
    <t>neuroscience</t>
  </si>
  <si>
    <t>monoclonal antibody</t>
  </si>
  <si>
    <t>stroke outcome</t>
  </si>
  <si>
    <t>receptor signalling</t>
  </si>
  <si>
    <t>This grant explores the ability of novel monoclonal antibodies to inhibit cancer cell growth, and to prevent complications in patients with brain injuries. The results of this work will enable the development of new strategies for antibody-based therapy of many types of cancer, and improve outcomes in patients suffering from acute stroke.</t>
  </si>
  <si>
    <t>Observational analysis of maternal and neonatal health outcomes with different treatment targets for Gestational Diabetes Mellitus (GDM), review of specific treatment interventions, and development of validated early risk prediction model.</t>
  </si>
  <si>
    <t>Analysis of effect of different treatment targets on maternal and child health outcomes in Gestational Diabetes Mellitus (GDM), review of specific treatments and development of clinical and biochemical predictors.</t>
  </si>
  <si>
    <t>Dr Sally Abell</t>
  </si>
  <si>
    <t>diabetes prevention</t>
  </si>
  <si>
    <t>This research aims to analyse newly proposed treatment targets for Gestational Diabetes Mellitus (GDM) and the effect this will have on maternal and child health outcomes, via comparison of data from two large Australian health services using the traditional and newly proposed critiera.  The research will also investigate current effective interventions for GDM, including the impact of early antenatal lifestyle interventions, and formulation of a clinical and biochemical risk prediction model.</t>
  </si>
  <si>
    <t>EVALUATION OF NEW BIOMARKERS OF THROMBOSIS IN A NORMAL POPULATION AS WELL AS IN INDIVIDUALS WITH ANTICOAGULATED AND HYPERCOAGULABLE STATES</t>
  </si>
  <si>
    <t>Evaluation of new biomarkers of thrombosis</t>
  </si>
  <si>
    <t>Dr Prahlad Ho</t>
  </si>
  <si>
    <t>cardiovascular</t>
  </si>
  <si>
    <t>The assessment of thrombosis requires the holistic evaluation of in-vivo coagulation including total clot formation. Unfortunately, current tests only evaluate the time to the start of clot formation. Experimental biomarkers such us thrombin generation, endothelial markers, microparticles and microRNA may provide a better framework for evaluating thrombotic risk. Translation of these markers to clinical use requires understanding of their expression in the normal population and assessment of their ability to detect thrombotic disorders.</t>
  </si>
  <si>
    <t>The development of human hematopoietic prostaglandin D2 synthase inhibitors in allergic asthma and related disorders</t>
  </si>
  <si>
    <t>Towards treatment of asthma</t>
  </si>
  <si>
    <t>A/Pr Mark Smythe</t>
  </si>
  <si>
    <t>Molecular Medicine</t>
  </si>
  <si>
    <t>asthma</t>
  </si>
  <si>
    <t>medicinal chemistry</t>
  </si>
  <si>
    <t>drug development</t>
  </si>
  <si>
    <t>Prostaglandin D2 (PGD2) is a key driver of asthma and allergic rhinitis. We have developed drug-like compounds that block the synthesis of PGD2 by inhibiting the hematopoietic prostaglandin D2 synthase (HPGD2S) enzyme. This project aims to develop these compounds further to ultimately treat a subset of the asthma population that are not well treated, refractory asthmatics.</t>
  </si>
  <si>
    <t>Integration of IVM technologies for hormone-free infertility treatment</t>
  </si>
  <si>
    <t>Technology for hormone-free infertility treatment</t>
  </si>
  <si>
    <t>A/Pr Robert Gilchrist</t>
  </si>
  <si>
    <t>oocyte maturation</t>
  </si>
  <si>
    <t>assisted reproductive technology (ART)</t>
  </si>
  <si>
    <t>embryo development</t>
  </si>
  <si>
    <t>ovarian hyperstimulation syndrome</t>
  </si>
  <si>
    <t>Infertility is common and although IVF is widely accepted, the procedure is expensive and is associated with health risks.  Using laboratory animals, we have made significant advances towards developing new technologies that can mature eggs and produce embryos in vitro, but without women receiving hormone injections. This project will seek means to combine the benefits of two of our existing technologies into one integrated system, to provide hormone-free infertility treatment.</t>
  </si>
  <si>
    <t>Implementation and evaluation of the effectiveness and cost-effectiveness of targeted environmental cleaning bundles in Australian hospitals to reduce healthcare associated infections</t>
  </si>
  <si>
    <t>REACH: Researching Effective Approaches to Cleaning in Hospitals</t>
  </si>
  <si>
    <t>Prof Nicholas Graves</t>
  </si>
  <si>
    <t>cost-effectiveness</t>
  </si>
  <si>
    <t>hospitals</t>
  </si>
  <si>
    <t>Healthcare associated infections are a major challenge for hospitals. Infections can spread via the patient environment, because colonized patients and staff can contaminate surfaces and equipment with micro-organisms. Cleaning is a vital component of patient care, but is a complex process with little real evidence to inform practice. This project will take a targeted approach to improving hospital cleaning to reduce infection rates; and examine the cost-effectiveness of this approach.</t>
  </si>
  <si>
    <t>Mechanisms of resistance to novel therapies in DNA repair defective high-grade serous ovarian cancer</t>
  </si>
  <si>
    <t>Drug resistance in DNA repair defective ovarian cancer</t>
  </si>
  <si>
    <t>Dr Alison Hadley</t>
  </si>
  <si>
    <t>Cancer Therapy (excl. Chemotherapy and Radiation Therapy)</t>
  </si>
  <si>
    <t>ovarian cancer</t>
  </si>
  <si>
    <t>genetic testing</t>
  </si>
  <si>
    <t>DNA repair</t>
  </si>
  <si>
    <t>drug resistance</t>
  </si>
  <si>
    <t>drug screening</t>
  </si>
  <si>
    <t>Ovarian cancer is a major cause of cancer death in women because current treatments are inadequate. Half of aggressive ovarian cancers have abnormalities in DNA repair and respond to new PARP inhibitor therapy, yet even then the cancer often recurs. I will use a new model to study human ovarian cancers in mice. My focus will be understanding resistance to PARP inhibitors in individual ovarian cancers and designing approaches to overcome this resistance.</t>
  </si>
  <si>
    <t>Development of microscope-in-a-needle devices for improved clinical diagnostics</t>
  </si>
  <si>
    <t>A/Pr Robert McLaughlin</t>
  </si>
  <si>
    <t>optical imaging</t>
  </si>
  <si>
    <t>imaging</t>
  </si>
  <si>
    <t>liver fibrosis</t>
  </si>
  <si>
    <t>brain disease</t>
  </si>
  <si>
    <t>We have developed a new high-resolution optical imaging technology. The unique aspect of our research has been to redesign the imaging probe, miniaturising it to a few hundred microns in diameter, and encase it in a hypodermic needle – a ‘microscope-in-a-needle’. We are developing specific imaging probes to aid in the assessment of lung disease; the diagnosis of liver disease; and integrated into a brain biopsy needle to enable safer brain biopsies.</t>
  </si>
  <si>
    <t>Insulin-signalling pathway in cancer tissue of insulin-resistant, insulin-sensitive and type 2 diabetic humans</t>
  </si>
  <si>
    <t>Insulin resistance, diabetes and cancer</t>
  </si>
  <si>
    <t>Dr Monique Costin</t>
  </si>
  <si>
    <t>insulin resistance</t>
  </si>
  <si>
    <t>insulin signalling</t>
  </si>
  <si>
    <t>The prevalence of type 2 diabetes in increasing worldwide, the International Diabetes Federation predicting 435 million will have diabetes in 2030. The major driver of the diabetes epidemic is obesity. There is strong evidence linking type 2 diabetes and obesity to an increased risk of cancer. However, the exact mechanism promoting cancer development in obese and diabetic individuals is not clear. This project will examine the effects of high insulin levels on cancer development and progression.</t>
  </si>
  <si>
    <t>The ethics of decision making at the end of life: Understanding the experience of making decisions for persons with dementia and their carers</t>
  </si>
  <si>
    <t>Understanding the experience of making decisions for persons with dementia and their carers</t>
  </si>
  <si>
    <t>Dr Michael Chapman</t>
  </si>
  <si>
    <t>Geriatrics and Gerontology</t>
  </si>
  <si>
    <t>Alzheimer disease</t>
  </si>
  <si>
    <t>ethics</t>
  </si>
  <si>
    <t>caregivers</t>
  </si>
  <si>
    <t>This project aims to explore concepts of value, meaning, and experience of the diagnosis amongst sufferers of dementia through discussion of their approach to making care decisions, and reflection on how this dialogue has been conducted with others. These concepts will be assessed from the perspective of diagnosed sufferers, their primary carers and their diagnosing doctors.</t>
  </si>
  <si>
    <t>Optimizing the Use of Indwelling Pleural Catheter in Management of Malignant Pleural Effusions</t>
  </si>
  <si>
    <t>Indwelling pleural catheter for management of cancer-related pleural effusions</t>
  </si>
  <si>
    <t>Dr Rajesh Thomas</t>
  </si>
  <si>
    <t>cancer treatment</t>
  </si>
  <si>
    <t>lung cancer</t>
  </si>
  <si>
    <t>mesothelioma</t>
  </si>
  <si>
    <t>Most cancers can be complicated by fluid accumulation (effusion) in the (pleural) cavity between the lung and chest wall, causing significant breathlessness. Indwelling pleural catheter (IPC) is a new method that allows patients to drain the effusion outside the hospital and avoid further invasive interventions.     This study aims to provide important information that will help guide use of IPC and manage its complications, especially infection, improve patient outcomes and save healthcare costs.</t>
  </si>
  <si>
    <t>Teaching, learning and assessing effective health professiona education</t>
  </si>
  <si>
    <t>The pen, or is it the spoken word, that is mightier than the sword. A study focussed on defining, teaching and assessing skills in effective and therapeutic communication</t>
  </si>
  <si>
    <t>Miss Charlotte Denniston</t>
  </si>
  <si>
    <t>communication skills</t>
  </si>
  <si>
    <t>clinical competence / skills</t>
  </si>
  <si>
    <t>health professionals</t>
  </si>
  <si>
    <t>patient/professional communication</t>
  </si>
  <si>
    <t>health education</t>
  </si>
  <si>
    <t>educational measurement</t>
  </si>
  <si>
    <t>assessment</t>
  </si>
  <si>
    <t>competence</t>
  </si>
  <si>
    <t>The aim of this research is to define the essential elements in effective and helpful health professional communication, convert these elements to measurable learning objectives, develop a valid method to assess competency and evaluate change that occurs when students participate in programs designed to develop communication competencies.   (500 character limit including spaces and line breaks)</t>
  </si>
  <si>
    <t>Development of a glucocorticoid mimetic</t>
  </si>
  <si>
    <t>Making a replacement for steroids</t>
  </si>
  <si>
    <t>Prof Eric Morand</t>
  </si>
  <si>
    <t>rheumatoid arthritis</t>
  </si>
  <si>
    <t>therapeutic target</t>
  </si>
  <si>
    <t>lupus</t>
  </si>
  <si>
    <t>glucocorticoids</t>
  </si>
  <si>
    <t>arthritis</t>
  </si>
  <si>
    <t>Glucocorticoids (or 'steroids') are among the most commonly used drugs in the world, chiefly used for inflammatory diseases. However, they have major predictable side effects that have been known for over 60 years. Science has, til now, failed to deliver an alternative that delivers the effects of steroids without the side effects.  This application is for funds to support the development of the discovery of the protein known as GILZ towards a treatment to help patients.</t>
  </si>
  <si>
    <t>Catheter ablation for AF in heart failure:CMR guided randomized study</t>
  </si>
  <si>
    <t>Catheter ablation for AF in heart failure: Can MRI predict benefit?</t>
  </si>
  <si>
    <t>Dr Sandeep Prabhu</t>
  </si>
  <si>
    <t>arrhythmia</t>
  </si>
  <si>
    <t>This proposal aims to evaluate the role of catheter ablation for atrial fibrillation in patients with heart failure. We hyopthesise that cardiac MRI will be a useful stratification tool in identifying which patients are likely to benefit from catheter ablation, namely by the absence of significant fibrosis. We propose a randomised cardiac MRI guided multi-centre trial to ascertain the benefit of catheter ablation as an effective treatment of heart failure in such patients.</t>
  </si>
  <si>
    <t>Investigating the role of Mucosal Associated Invariant T (MAIT) cells in Mycobacterium Tuberculosis</t>
  </si>
  <si>
    <t>Dr Janet Pasricha</t>
  </si>
  <si>
    <t>Innate Immunity</t>
  </si>
  <si>
    <t>T cells</t>
  </si>
  <si>
    <t>mouse models</t>
  </si>
  <si>
    <t>Tuberculosis (TB) is a deadly infectious disease that kills 2 million people per year worldwide. If we are to eliminate this disease, we urgently need a new TB vaccine. I plan to look at what role a newly discovered type of T cell might play in TB infection and to see whether these cells can be manipulated by vaccination. This work will help us to understand more about the body’s first response to TB infection and how we can use this response in the design of new TB vaccines.</t>
  </si>
  <si>
    <t>Development of peptide based pain therapeutics</t>
  </si>
  <si>
    <t>Better treatments for chronic pain</t>
  </si>
  <si>
    <t>Prof David Craik</t>
  </si>
  <si>
    <t>Proteins and Peptides</t>
  </si>
  <si>
    <t>chronic pain</t>
  </si>
  <si>
    <t>conotoxins</t>
  </si>
  <si>
    <t>peptide synthesis</t>
  </si>
  <si>
    <t>chemistry</t>
  </si>
  <si>
    <t>Chronic pain from damage to the nervous system is extremely debilitating and notoriously difficult to treat. The current drug of choice, gabapentin, has serious side effects and only works in two-thirds of patients.  We have developed a drug, derived from sea snail venom, that exhibits ten times the activity of gabapentin. This proposal seeks to progress our drug to clinical trials and attract a commercial partner for its development into the market.</t>
  </si>
  <si>
    <t>Using a Functional Protein Array to Identify Autoantibody Biomarkers with Diagnostic Potential for Melanoma</t>
  </si>
  <si>
    <t>Autoantibody Biomarkers for Melanoma Diagnosis</t>
  </si>
  <si>
    <t>A/Pr Mel Ziman</t>
  </si>
  <si>
    <t>Edith Cowan University</t>
  </si>
  <si>
    <t>Cancer Diagnosis</t>
  </si>
  <si>
    <t>melanoma antigens</t>
  </si>
  <si>
    <t>autoantibodies</t>
  </si>
  <si>
    <t>serology</t>
  </si>
  <si>
    <t>ELISA</t>
  </si>
  <si>
    <t>Early diagnosis of melanoma remains extremely challenging. Currently there are no validated blood-based biomarkers for early diagnosis. Therefore, a reliable screening test is an unmet medical need. Autoantibodies are emerging as promising biomarkers for early cancer detection. In a proof of principle experiment we identified five autoantibodies that provide 95% sensitivity / specificity. Now we will confirm and validate our findings and develop a clinical test for melanoma diagnosis.</t>
  </si>
  <si>
    <t>Development of antimicrobial contact lenses</t>
  </si>
  <si>
    <t>Prof Mark Willcox</t>
  </si>
  <si>
    <t>contact lenses</t>
  </si>
  <si>
    <t>keratitis</t>
  </si>
  <si>
    <t>adhesion</t>
  </si>
  <si>
    <t>adverse events</t>
  </si>
  <si>
    <t>There are 140 million contact lens wearers worldwide. Use of contact lenses is associated with ocular inflammation (approximately 2-7% per year). We have developed novel antimicrobial coatings for contact lenses which we have shown in laboratory and animal models can reduce the ability of microbes to adhere to lenses and reduce associated inflammation. This Development project will enable us to generate proof-of-principle in a clinical cohort using existing contact lenses that have been coated using our patented processes.</t>
  </si>
  <si>
    <t>Development of a medical device capable of targeting non-conducting upper respiratory tract airways and an advanced drug delivery system capable of treating severe sinus infection.</t>
  </si>
  <si>
    <t>CSI-Sydney: New technologies to treat chronic sinus infection</t>
  </si>
  <si>
    <t>A/Pr Paul Young</t>
  </si>
  <si>
    <t>Pharmaceutical Sciences</t>
  </si>
  <si>
    <t>nasal delivery</t>
  </si>
  <si>
    <t>aerosol therapy</t>
  </si>
  <si>
    <t>biofilm</t>
  </si>
  <si>
    <t>Chronic sinus infection (CSI) is prevalent and results in severe discomfort and pain for many Australians; yet amazingly, has no specific cure or effective treatment. Our multi-disciplinary research team and an Australian health and medical research company, (AFT Pharmaceuticals) have partnered to develop a novel device that specifically targets the sinuses and a formulation capable for simultaneously removing mucus, dispersing biofilms and killing bacteria in the nasal cavities.</t>
  </si>
  <si>
    <t>Insulin requirements in pregnancy and breastfeeding in type 1 diabetes.</t>
  </si>
  <si>
    <t>The management of women with type 1 diabetes during pregnancy and breastfeeding.</t>
  </si>
  <si>
    <t>Dr Naomi Achong</t>
  </si>
  <si>
    <t>hypoglycaemia</t>
  </si>
  <si>
    <t>insulin sensitivity</t>
  </si>
  <si>
    <t>breastfeeding</t>
  </si>
  <si>
    <t>Pregnancy in women with type 1 diabetes is associated with increased risks to the mother and baby and lower rates of breastfeeding. There is a relative paucity of published studies concerning the management of these women particularly in late pregnancy, immediately after delivery and during breastfeeding. Through a series of studies this project aims to address these areas of uncertainty and thereby improve the management of these women during these periods.</t>
  </si>
  <si>
    <t>Review of Airway Dysfunction and Interdisciplinary Community-based Care in Adult Long-term Smokers (RADICALS)</t>
  </si>
  <si>
    <t>An interdisciplinary model of care for early detection of lung damage, smoking cessation support, and a home-based exercise/self-management program</t>
  </si>
  <si>
    <t>Dr Johnson George</t>
  </si>
  <si>
    <t>chronic obstructive pulmonary disease (COPD)</t>
  </si>
  <si>
    <t>smoking cessation</t>
  </si>
  <si>
    <t>rehabilitation services</t>
  </si>
  <si>
    <t>An interdisciplinary model of care comprising screening of long-term smokers for early detection of lung  damage, smoking cessation support, and a home-based exercise/self-management program will be  implemented and evaluated. This model could potentially reduce the burden of smoking, improve lung health and maintain health-related quality of life.</t>
  </si>
  <si>
    <t>The role and pathomechanisms of tau in excitotoxicity and stroke</t>
  </si>
  <si>
    <t>The role of tau in stroke</t>
  </si>
  <si>
    <t>Dr Mian Bi</t>
  </si>
  <si>
    <t>stroke</t>
  </si>
  <si>
    <t>excitotoxicity</t>
  </si>
  <si>
    <t>knockout mouse</t>
  </si>
  <si>
    <t>The majority of stroke results from focal brain infarction, followed by substantial secondary excitotoxic damage in the surrounding areas. Tau has been shown to contribute to excitotoxicity and neurodegeneration in mouse models of Alzheimer’s disease (AD). Preliminary data show that tau reduction also protects against excitotoxic damage after experimental stroke. We aim to dissect the molecular mechanisms of stroke using a tau-deficient mouse model.</t>
  </si>
  <si>
    <t>Personality Disorders in the community: an epidemiological study of the association with physical and other mental health disorders and the effects on health service utilization</t>
  </si>
  <si>
    <t>Personality disorders in the community</t>
  </si>
  <si>
    <t>Ms Shae Quirk</t>
  </si>
  <si>
    <t>personality disorder</t>
  </si>
  <si>
    <t>comorbidity</t>
  </si>
  <si>
    <t>physical illness</t>
  </si>
  <si>
    <t>health service utilisation</t>
  </si>
  <si>
    <t>Personality disorders are serious psychiatric disorders. Despite this, the prevalence of these disorders in the Australian community is largely unknown, as is their influence on physical and other mental health conditions and impact on Australia’s medical and mental health care services. This epidemiological study will answer these questions, with the aim of informing public health planning and service delivery practices and prompting future health economic research in this area.</t>
  </si>
  <si>
    <t>Prednisolone-induced hyperglycaemia: Metabolic mechanisms and optimal treatment</t>
  </si>
  <si>
    <t>Adverse effects of therapeutic steroids</t>
  </si>
  <si>
    <t>Dr Anjana Radhakutty</t>
  </si>
  <si>
    <t>corticosteroids</t>
  </si>
  <si>
    <t>adipose tissue</t>
  </si>
  <si>
    <t>The effects of therapeutic glucocorticoid doses on carbohydrate and energy metabolism and cardiovascular risk have not been fully clarified. This PhD thesis will be based around two studies aiming to: 1.) Define mechanisms underlying the adverse effects of low dose prednisolone in patients with inflammatory rheumatologic disease and 2.) Improve treatment of prednisolone-induced hyperglycaemia in hospitalized patients.</t>
  </si>
  <si>
    <t>Antenatal determinants of infant lung function and respiratory health in the first year of life</t>
  </si>
  <si>
    <t>Genetic and environmental factors and early lung problems can be related to allergy and poor lung development in preschool age children</t>
  </si>
  <si>
    <t>Dr Ranjana Warrier</t>
  </si>
  <si>
    <t>respiratory allergy</t>
  </si>
  <si>
    <t>wheeze</t>
  </si>
  <si>
    <t>This important new collaboration between the Murdoch Children’s Research Institute and Barwon Health explores the impact of early lung development on longer term respiratory health. It utilises a newly validated, accurate and safe technique to measure lung function in young babies and children.  Data on environmental factors and lung function will help us explore the risk factors for the development of allergy, asthma and lung infections in early life.</t>
  </si>
  <si>
    <t>Stability engineering of human antibody therapeutics</t>
  </si>
  <si>
    <t>Dr Daniel Christ</t>
  </si>
  <si>
    <t>antibody therapy</t>
  </si>
  <si>
    <t>antibody engineering</t>
  </si>
  <si>
    <t>antibody production</t>
  </si>
  <si>
    <t>targeted therapy</t>
  </si>
  <si>
    <t>protein aggregation</t>
  </si>
  <si>
    <t>Therapeutic monoclonal antibodies are among the fastest growing class of drugs with more than $30 billion sales in 2011. Unfortunately, antibodies often display limited stability and a tendency to aggregate. This greatly hinders their development and results in high failure rates of otherwise promising candidates. We have recently identified mutations that render human antibodies resistant to aggregation. Here we apply this technology to a monoclonal antibody candidate developed by a leading pharmaceutical company.</t>
  </si>
  <si>
    <t>Prophylactic vaccine to prevent human cytomegalovirus disease</t>
  </si>
  <si>
    <t>A novel vaccine formaultion to prevent birth defects</t>
  </si>
  <si>
    <t>Prof Rajiv Khanna</t>
  </si>
  <si>
    <t>Cellular Immunology</t>
  </si>
  <si>
    <t>cytomegalovirus (CMV) infection</t>
  </si>
  <si>
    <t>T cell epitope</t>
  </si>
  <si>
    <t>antibody</t>
  </si>
  <si>
    <t>Congenital cytomegalovirus (CMV) infection is one of the TORCH infections (toxoplasmosis, rubella, cytomegalovirus, and herpes simplex) and is one of major cause of birth defects. Transmission of CMV infection from mother to unborn babies can lead to deafness, blindness, small head syndrome (microcephaly), seizures and mental retardation. There is an urgent need to develop an effective vaccine against CMV.  This project is aiming to develop a novel CMV vaccine formulation for clinical testing in humans.</t>
  </si>
  <si>
    <t>Improving the Resilience, Health and Wellbeing of Australian Firefighters: An Epidemiological Study of the Metropolitan Fire Service of South Australia</t>
  </si>
  <si>
    <t>Improving the Resilience, Health and Wellbeing of Australian Firefighters: A Study of the Metropolitan Fire Service of South Australia</t>
  </si>
  <si>
    <t>occupational stress</t>
  </si>
  <si>
    <t>occupational health</t>
  </si>
  <si>
    <t>resilience</t>
  </si>
  <si>
    <t>Firefighters play a critical role in protecting the safety of the community. Understanding their health is essential to planning and managing personnel.  Firefighters are at risk of physical and mental injury and documenting consequences, in the setting of an ageing workforce, are needed for planning and career management. This study of the health of the Metropolitan Fire Service will be used to optimise the longevity of the careers of firefighters and the capacity of the service.</t>
  </si>
  <si>
    <t>END</t>
  </si>
  <si>
    <t>Summary Data</t>
  </si>
  <si>
    <t>Institutional Data</t>
  </si>
  <si>
    <t>Gender</t>
  </si>
  <si>
    <t>Table 16 - All Schemes by Broad Research Area - Gender based on CIA  against all Applications</t>
  </si>
  <si>
    <r>
      <t>Table 20 - Funded Rate and Funding by Administering Institution</t>
    </r>
    <r>
      <rPr>
        <sz val="11"/>
        <color rgb="FFFF0000"/>
        <rFont val="Calibri"/>
        <family val="2"/>
        <scheme val="minor"/>
      </rPr>
      <t>*</t>
    </r>
  </si>
  <si>
    <r>
      <t>Table 24 - Funded Rate and Funding by Administering Institution</t>
    </r>
    <r>
      <rPr>
        <sz val="11"/>
        <color rgb="FFFF0000"/>
        <rFont val="Calibri"/>
        <family val="2"/>
        <scheme val="minor"/>
      </rPr>
      <t>*</t>
    </r>
  </si>
  <si>
    <t>Partnership Projects</t>
  </si>
  <si>
    <t>Table 17 - Development Grants - Funded Rate and Funding by Broad Research Area (BRA)</t>
  </si>
  <si>
    <t>Table 18 -  Development Grants - Funded Rate and Funding by State/Territory</t>
  </si>
  <si>
    <t>Partnership Project Grants</t>
  </si>
  <si>
    <t>Program Grants</t>
  </si>
  <si>
    <t>Targeted Call - Fetal Alcohol Syndrome</t>
  </si>
  <si>
    <t>Table 21 - Partnership Project Grants - Funded Rate and Funding by Broad Research Area (BRA)</t>
  </si>
  <si>
    <t>Table 22 - Partnership Project Grants - Funded Rate and Funding by State/Territory</t>
  </si>
  <si>
    <t>Table 25- Program Grants - Funded Rate and Funding by Broad Research Area (BRA)</t>
  </si>
  <si>
    <t>Table 26 - Program Grants - Funded Rate and Funding by State/Territory</t>
  </si>
  <si>
    <t>Grant Type</t>
  </si>
  <si>
    <t># of Applications</t>
  </si>
  <si>
    <t># Funded</t>
  </si>
  <si>
    <t>Funded Rate</t>
  </si>
  <si>
    <t>Funding</t>
  </si>
  <si>
    <t>Proportion of Funding</t>
  </si>
  <si>
    <t>Administering Institution</t>
  </si>
  <si>
    <t>Total</t>
  </si>
  <si>
    <t>BRA</t>
  </si>
  <si>
    <t>Sector</t>
  </si>
  <si>
    <t>State or Territory</t>
  </si>
  <si>
    <t>University of Newcastle</t>
  </si>
  <si>
    <t>Commonwealth Scientific and Industrial Research Organisation - CSIRO</t>
  </si>
  <si>
    <t>Curtin University of Technology</t>
  </si>
  <si>
    <t>Griffith University</t>
  </si>
  <si>
    <t>Prince Henry's Institute of Medical Research</t>
  </si>
  <si>
    <t>South Australian Health and Medical Research Institute (SAHMRI)</t>
  </si>
  <si>
    <t>University of Wollongong</t>
  </si>
  <si>
    <t xml:space="preserve"> Total</t>
  </si>
  <si>
    <t>Australian Catholic University, VIC</t>
  </si>
  <si>
    <t>Bond University</t>
  </si>
  <si>
    <t>Central Queensland University</t>
  </si>
  <si>
    <t>Mater Medical Research Institute, Brisbane</t>
  </si>
  <si>
    <t>Gender and Grant Scheme</t>
  </si>
  <si>
    <t>University of Southern Queensland</t>
  </si>
  <si>
    <t>University of Technology Sydney</t>
  </si>
  <si>
    <t>Gender and Broad Research Area</t>
  </si>
  <si>
    <t>December 2013 Announcements - Funded Rate and Funding for Indigenous Focussed Research Applications</t>
  </si>
  <si>
    <t>December 2013 Announcements - Funded Rate and Funding for Indigenous Focussed Research Overall</t>
  </si>
  <si>
    <t>Proportion of Funding by Scheme</t>
  </si>
  <si>
    <t>December 2013 Announcements - Funded Rate and Funding for National Health Priority Areas</t>
  </si>
  <si>
    <t xml:space="preserve">Proportion of Funding </t>
  </si>
  <si>
    <t>Cardiovascular disease</t>
  </si>
  <si>
    <t>Overall rates related to NHPAs</t>
  </si>
  <si>
    <t xml:space="preserve">Major Health Issues Likely to Arise - NHMRC Strategic Plan t2013-2015 </t>
  </si>
  <si>
    <t># of Active Grants</t>
  </si>
  <si>
    <t xml:space="preserve">New Grants Dec 2013 </t>
  </si>
  <si>
    <t>Commitments Dec 2013</t>
  </si>
  <si>
    <t>All Major health issues Grants</t>
  </si>
  <si>
    <t>SP1 - NHPAs</t>
  </si>
  <si>
    <t>SP2- Indigenous Health</t>
  </si>
  <si>
    <t>SP3 - 'Omics'</t>
  </si>
  <si>
    <t>SP4 -Primary Care</t>
  </si>
  <si>
    <t>SP5 - Multiple/compLex chronic disease</t>
  </si>
  <si>
    <t>SP6 - Healthy start to life</t>
  </si>
  <si>
    <t>SP7 -Health benefits not based on evidence</t>
  </si>
  <si>
    <t>SP8 - Emerging health threats</t>
  </si>
  <si>
    <t>SP9 - Health in our Region</t>
  </si>
  <si>
    <t xml:space="preserve">Note: Many grants involve more than one major health issue therefore aggregating the data will not represent the true value of the total  funding due to duplication.  However, the duplication has been removed from the All Major health issues grants data. </t>
  </si>
  <si>
    <t>Table 1 - Funded Rate and Funding by Funding Scheme</t>
  </si>
  <si>
    <t>Table 2 - Funded Rate and Funding by Broad Research Area (BRA)</t>
  </si>
  <si>
    <t>Table 4 - Funding by Sector</t>
  </si>
  <si>
    <t>Table 3 - Funded Rate and Funding by State or Territory</t>
  </si>
  <si>
    <r>
      <t xml:space="preserve">Table 5 - </t>
    </r>
    <r>
      <rPr>
        <sz val="11"/>
        <color theme="1"/>
        <rFont val="Calibri"/>
        <family val="2"/>
        <scheme val="minor"/>
      </rPr>
      <t>Funded Rate and Funding for Indigenous Focussed Research Applications</t>
    </r>
  </si>
  <si>
    <t>Table 8 - Funded Rate and Funding by Administering Institutions</t>
  </si>
  <si>
    <t>Table 9- Administering Institutions - Top 20 Universities</t>
  </si>
  <si>
    <t>Table 10 - Administering Institutions - Top 10 Medical Research Institutes</t>
  </si>
  <si>
    <t>Table 9 - Administering Institutions - Top 20 Universities</t>
  </si>
  <si>
    <t># Apps</t>
  </si>
  <si>
    <t>% of Apps</t>
  </si>
  <si>
    <t xml:space="preserve"> % of Funded</t>
  </si>
  <si>
    <t>Table 12 -  All Grants Schemes Dec 13 - by Gender based on CIA - Gender against all Applications</t>
  </si>
  <si>
    <t>Grant Scheme</t>
  </si>
  <si>
    <t xml:space="preserve">All Applications </t>
  </si>
  <si>
    <t xml:space="preserve">Female Applications </t>
  </si>
  <si>
    <t xml:space="preserve">Male Applications </t>
  </si>
  <si>
    <t># All Apps</t>
  </si>
  <si>
    <t xml:space="preserve"># Funded </t>
  </si>
  <si>
    <t>Postgraduate Scholaships</t>
  </si>
  <si>
    <t>Broad Research Area</t>
  </si>
  <si>
    <t>Grand Total</t>
  </si>
  <si>
    <t>State/Territory</t>
  </si>
  <si>
    <t>Gender/Broad Research Area</t>
  </si>
  <si>
    <t>Table 18-  Development Grants - Funded Rate and Funding by State/Territory</t>
  </si>
  <si>
    <t>Table 19-  Development Grants - Funded Rate by Gender and Broad Research Areas</t>
  </si>
  <si>
    <t>Table 19 -  Development Grants - Funded Rate by Gender and Broad Research Areas</t>
  </si>
  <si>
    <t>Table 23- Partnership Project Grants - Funded Rate by Gender and  Broad Research Areas</t>
  </si>
  <si>
    <t>Table 24 - Funded Rate and Funding by Administering Institution</t>
  </si>
  <si>
    <t>Table 20 - Funded Rate and Funding by Administering Institution</t>
  </si>
  <si>
    <t>Table 28 - Funded Rate and Funding by Administering Institution</t>
  </si>
  <si>
    <t>Table 27 - Program Grants - Funded Rate by Gender  and Broad Research Areas (based on CIA)</t>
  </si>
  <si>
    <t>Table 27 - Program Grants - Funded Rate by Gender  and Broad Research Areas</t>
  </si>
  <si>
    <t>Grant Sub Type</t>
  </si>
  <si>
    <t>Table 29 - Postgraduate Scholaships - Funded Rate and Funding by Grant Sub Types</t>
  </si>
  <si>
    <t>Table 30 - Postgraduate Scholaships - Funded Rate and Funding by Broad Research Area (BRA)</t>
  </si>
  <si>
    <t>Table 31- Postgraduate Scholaships - Funded Rate and Funding by State/Territory</t>
  </si>
  <si>
    <t>Table 32 - Postgraduate Scholaships - Funded Rate by Gender  and Broad Research Areas</t>
  </si>
  <si>
    <t>Table 32 - Postgraduate Scholarships - Funded Rate and Funding by Gender and Broad Research Area</t>
  </si>
  <si>
    <t>Table 33- Funded Rate and Funding by Administering Institution</t>
  </si>
  <si>
    <t>Table 34 - TCR-FAS - Funded Rate and Funding by Broad Research Area (BRA)</t>
  </si>
  <si>
    <t>Table 35- TCR-FAS - Funded Rate and Funding by State/Territory</t>
  </si>
  <si>
    <r>
      <t>Table 37 - Funded Rate and Funding by Administering Institution</t>
    </r>
    <r>
      <rPr>
        <sz val="11"/>
        <color rgb="FFFF0000"/>
        <rFont val="Calibri"/>
        <family val="2"/>
        <scheme val="minor"/>
      </rPr>
      <t>*</t>
    </r>
  </si>
  <si>
    <t>Table 37 - TCR - Fetal Alcohol Syndrome - Funded Rate and Funding by Administering Institution</t>
  </si>
  <si>
    <t>Table 35- TCR Fetal Alcohol Syndrome - Funded Rate and Funding by State/Territory</t>
  </si>
  <si>
    <t>Table 34 - TCR Fetal Alcohol Syndrome - Funded Rate and Funding by Broad Research Area (BRA)</t>
  </si>
  <si>
    <t>Table 36 - TCR-FAS by Funded Rate and Funding by Broad Research Areas (based on CIAs)</t>
  </si>
  <si>
    <t>Table 36 - TCR Fetal Alcohol Syndrome - by Funded Rate and Funding by Broad Research Areas (based on CIAs)</t>
  </si>
  <si>
    <t>Early Career Fellowships (Australia)</t>
  </si>
  <si>
    <t>Australian Research Training ECF (Part-time)</t>
  </si>
  <si>
    <t>Pregabalin and Speech Pathology Treatment for Refractory Chronic Cough with Laryngeal Hypersensitivity</t>
  </si>
  <si>
    <t>Combined Treatment for Chronic Cough</t>
  </si>
  <si>
    <t>Dr Nicole Ryan</t>
  </si>
  <si>
    <t>Respiratory Diseases</t>
  </si>
  <si>
    <t>cough</t>
  </si>
  <si>
    <t>laryngeal dysfunction</t>
  </si>
  <si>
    <t>hypersensitivity</t>
  </si>
  <si>
    <t>sensory neuropathy</t>
  </si>
  <si>
    <t>Persistent cough that does not respond to medical treatment is debilitating and frustrating for the sufferer and very expensive for the Australian government. This research will provide a new and effective treatment option and extend our current reputation as the world leader in the identification and treatment of refractory chronic cough. This treatment strategy has not been trialled before and the findings will change current medical practice and significantly reduce community health costs.</t>
  </si>
  <si>
    <r>
      <t xml:space="preserve">2013 </t>
    </r>
    <r>
      <rPr>
        <sz val="11"/>
        <color rgb="FFFF0000"/>
        <rFont val="Calibri"/>
        <family val="2"/>
        <scheme val="minor"/>
      </rPr>
      <t>***</t>
    </r>
  </si>
  <si>
    <t>Funding NNHPBRF</t>
  </si>
  <si>
    <t xml:space="preserve">Not Applicable </t>
  </si>
  <si>
    <t>Sydney Local Health Network</t>
  </si>
  <si>
    <t>Transition funding for Australian National Baboon Colony</t>
  </si>
  <si>
    <t>Transition funding for National Non-Human Primate Breeding and Research Facility</t>
  </si>
  <si>
    <t>Funding ANBC</t>
  </si>
  <si>
    <t>Infrastructure Support</t>
  </si>
  <si>
    <t>Targeted Research - Fetal Alcohol Syndrome</t>
  </si>
  <si>
    <t>Extension to Existing Scholarships</t>
  </si>
  <si>
    <t>Targeted Research - Fetal Alcohol Synd</t>
  </si>
  <si>
    <t xml:space="preserve">Additional ECF Funding </t>
  </si>
  <si>
    <t>Transition Funding Non Human Primate Facilities</t>
  </si>
  <si>
    <t>Existing Scholarships Extensions</t>
  </si>
  <si>
    <t>Total Announced Dec 13</t>
  </si>
  <si>
    <t>Subsequent Tables in this series cover only new grants awarded in Dec 2013 and do not included the Additional funding at Lines 9 to 11 above as this funding covers pre-existing grants.</t>
  </si>
  <si>
    <t>Table 1 - February 14 Announcements - Funded Rate and Funding by Grant Schemes</t>
  </si>
  <si>
    <t>Table 2 - February 14 Announcements - Funded Rate and Funding by Broad Research Area (BRA)</t>
  </si>
  <si>
    <t>Table 2A - February 14 Announcements - Funded Rate and Funding by Grant Scheme and Broad Research Area (BRA)</t>
  </si>
  <si>
    <t>Table 3 - February 14 Announcements- Funded Rate and Funding by State or Territory</t>
  </si>
  <si>
    <t>Table 4 - February 14 Announcements- Funded Rate and Funding by Sector</t>
  </si>
  <si>
    <t>Table 5 - February 14 Announcements - Funded Rate and Funding for Indigenous Focussed Research Applications</t>
  </si>
  <si>
    <t>Table 6 - February 14 Announcements - Funded Rate and Funding for Indigenous Focussed Research Overall</t>
  </si>
  <si>
    <t>Table 7 - February 14 Announcements - Funded Rate and Funding for National Health Priority Areas</t>
  </si>
  <si>
    <t>Table 6 - Funded Rate and Funding for Indigenous Focussed Research Overall</t>
  </si>
  <si>
    <t>Table 2A - Funded Rate and Funding by Grant Scheme and Broad Research Area (BRA)</t>
  </si>
  <si>
    <t>Table 11 - Funded Rate and Funding by Gender (Based on CIA)</t>
  </si>
  <si>
    <t>Table 13 - Funded Rate and Funding by Gender and Grant Scheme (Based on CIA)</t>
  </si>
  <si>
    <t>Table 14 - Funded Rate and Funding by Gender and Broad Research Area (Based on CIA)</t>
  </si>
  <si>
    <t>Table 15 - Main Funding Groups by  Grants Schemes - by Gender based on CIA</t>
  </si>
  <si>
    <t>Table 12 -  All Grants Schemes - by Gender based on CIA - Gender against all Applications</t>
  </si>
  <si>
    <t>Table 7 - Funded Rate and Funding for National Health Priority Areas</t>
  </si>
  <si>
    <t>Table 8 - February 14 Announcements - Funded Rate and Funding by Administering Institutions (Top 20 Highlighted)</t>
  </si>
  <si>
    <t>*** - This grant was originally announced on 23 Oct 13 but was only reported as having funding totalling $76,149 when the actual funding total awarded was $152,298.  The remaining $76,419 was included in the 18 Feb 14 announcements</t>
  </si>
  <si>
    <t>Table 11 - February 2014 Announcements - Funded Rate and Funding by Gender (Based on CIA)</t>
  </si>
  <si>
    <t>Table 13 -February 2014 Announcements- Funded Rate and Funding by Gender and Grant Scheme (Based on CIA)</t>
  </si>
  <si>
    <t>Table 14 -  February 2014 Announcements - Funded Rate and Funding by Gender and Broad Research Area (Based on CIA)</t>
  </si>
  <si>
    <t>Table 15 -  February 2014 Announcements - Main Funding Groups by  Grants Schemes - by Gender based on CIA</t>
  </si>
</sst>
</file>

<file path=xl/styles.xml><?xml version="1.0" encoding="utf-8"?>
<styleSheet xmlns="http://schemas.openxmlformats.org/spreadsheetml/2006/main">
  <numFmts count="5">
    <numFmt numFmtId="5" formatCode="&quot;$&quot;#,##0;\-&quot;$&quot;#,##0"/>
    <numFmt numFmtId="6" formatCode="&quot;$&quot;#,##0;[Red]\-&quot;$&quot;#,##0"/>
    <numFmt numFmtId="8" formatCode="&quot;$&quot;#,##0.00;[Red]\-&quot;$&quot;#,##0.00"/>
    <numFmt numFmtId="164" formatCode="0.0%"/>
    <numFmt numFmtId="165" formatCode="&quot;$&quot;#,##0"/>
  </numFmts>
  <fonts count="1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theme="1"/>
      <name val="Arial"/>
      <family val="2"/>
    </font>
    <font>
      <u/>
      <sz val="11"/>
      <color theme="10"/>
      <name val="Calibri"/>
      <family val="2"/>
      <scheme val="minor"/>
    </font>
    <font>
      <i/>
      <sz val="11"/>
      <color theme="1"/>
      <name val="Calibri"/>
      <family val="2"/>
      <scheme val="minor"/>
    </font>
    <font>
      <b/>
      <sz val="11"/>
      <color rgb="FFFF0000"/>
      <name val="Calibri"/>
      <family val="2"/>
      <scheme val="minor"/>
    </font>
    <font>
      <b/>
      <u/>
      <sz val="11"/>
      <name val="Calibri"/>
      <family val="2"/>
      <scheme val="minor"/>
    </font>
    <font>
      <b/>
      <sz val="11"/>
      <name val="Calibri"/>
      <family val="2"/>
      <scheme val="minor"/>
    </font>
    <font>
      <sz val="10"/>
      <name val="Segoe UI"/>
      <family val="2"/>
    </font>
    <font>
      <b/>
      <sz val="12"/>
      <color theme="1"/>
      <name val="Calibri"/>
      <family val="2"/>
      <scheme val="minor"/>
    </font>
  </fonts>
  <fills count="2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92D050"/>
        <bgColor theme="4" tint="0.79998168889431442"/>
      </patternFill>
    </fill>
    <fill>
      <patternFill patternType="solid">
        <fgColor theme="0"/>
        <bgColor theme="4" tint="0.79998168889431442"/>
      </patternFill>
    </fill>
    <fill>
      <patternFill patternType="solid">
        <fgColor theme="0" tint="-4.9989318521683403E-2"/>
        <bgColor theme="4" tint="0.79998168889431442"/>
      </patternFill>
    </fill>
    <fill>
      <patternFill patternType="solid">
        <fgColor theme="0" tint="-4.9989318521683403E-2"/>
        <bgColor theme="0" tint="-0.14999847407452621"/>
      </patternFill>
    </fill>
    <fill>
      <patternFill patternType="solid">
        <fgColor theme="0" tint="-0.14999847407452621"/>
        <bgColor theme="0" tint="-0.14999847407452621"/>
      </patternFill>
    </fill>
    <fill>
      <patternFill patternType="solid">
        <fgColor theme="6" tint="0.79998168889431442"/>
        <bgColor theme="4" tint="0.79998168889431442"/>
      </patternFill>
    </fill>
    <fill>
      <patternFill patternType="solid">
        <fgColor theme="6" tint="0.79998168889431442"/>
        <bgColor theme="0" tint="-0.14999847407452621"/>
      </patternFill>
    </fill>
    <fill>
      <patternFill patternType="solid">
        <fgColor theme="6" tint="0.59999389629810485"/>
        <bgColor theme="0" tint="-0.14999847407452621"/>
      </patternFill>
    </fill>
    <fill>
      <patternFill patternType="solid">
        <fgColor theme="9" tint="0.79998168889431442"/>
        <bgColor theme="4" tint="0.79998168889431442"/>
      </patternFill>
    </fill>
    <fill>
      <patternFill patternType="solid">
        <fgColor theme="9" tint="0.79998168889431442"/>
        <bgColor theme="0" tint="-0.14999847407452621"/>
      </patternFill>
    </fill>
    <fill>
      <patternFill patternType="solid">
        <fgColor theme="9" tint="0.59999389629810485"/>
        <bgColor theme="0" tint="-0.14999847407452621"/>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theme="4" tint="0.3999755851924192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277">
    <xf numFmtId="0" fontId="0" fillId="0" borderId="0" xfId="0"/>
    <xf numFmtId="0" fontId="3" fillId="0" borderId="1" xfId="0" applyFont="1" applyFill="1" applyBorder="1" applyAlignment="1">
      <alignment horizontal="right" vertical="center" wrapText="1"/>
    </xf>
    <xf numFmtId="0" fontId="3" fillId="0" borderId="1" xfId="0" applyFont="1" applyBorder="1" applyAlignment="1">
      <alignment horizontal="center" vertical="center" wrapText="1"/>
    </xf>
    <xf numFmtId="5" fontId="3" fillId="4" borderId="2" xfId="0" applyNumberFormat="1" applyFont="1" applyFill="1" applyBorder="1" applyAlignment="1">
      <alignment horizontal="center" vertical="center" wrapText="1"/>
    </xf>
    <xf numFmtId="0" fontId="3" fillId="0" borderId="1" xfId="0" applyFont="1" applyBorder="1" applyAlignment="1">
      <alignment vertical="center"/>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0" fillId="0" borderId="0" xfId="0" applyFill="1" applyAlignment="1">
      <alignment horizontal="right"/>
    </xf>
    <xf numFmtId="0" fontId="0" fillId="0" borderId="0" xfId="0" applyAlignment="1">
      <alignment horizontal="center"/>
    </xf>
    <xf numFmtId="5" fontId="0" fillId="4" borderId="0" xfId="0" applyNumberFormat="1" applyFill="1"/>
    <xf numFmtId="0" fontId="0" fillId="0" borderId="0" xfId="0" applyFill="1"/>
    <xf numFmtId="0" fontId="0" fillId="8" borderId="1" xfId="0" applyFill="1" applyBorder="1" applyAlignment="1">
      <alignment horizontal="center"/>
    </xf>
    <xf numFmtId="6" fontId="4" fillId="4" borderId="0" xfId="0" applyNumberFormat="1" applyFont="1" applyFill="1"/>
    <xf numFmtId="3" fontId="0" fillId="4" borderId="0" xfId="0" applyNumberFormat="1" applyFill="1"/>
    <xf numFmtId="0" fontId="0" fillId="0" borderId="0" xfId="0" applyAlignment="1">
      <alignment horizontal="right"/>
    </xf>
    <xf numFmtId="0" fontId="0" fillId="0" borderId="0" xfId="0" applyNumberFormat="1" applyAlignment="1">
      <alignment horizontal="center"/>
    </xf>
    <xf numFmtId="0" fontId="5" fillId="0" borderId="0" xfId="0" applyFont="1" applyAlignment="1">
      <alignment horizontal="left"/>
    </xf>
    <xf numFmtId="0" fontId="6" fillId="0" borderId="0" xfId="2"/>
    <xf numFmtId="0" fontId="3" fillId="0" borderId="0" xfId="0" applyFont="1"/>
    <xf numFmtId="0" fontId="0" fillId="0" borderId="0" xfId="0" applyFont="1" applyAlignment="1">
      <alignment horizontal="left"/>
    </xf>
    <xf numFmtId="0" fontId="0" fillId="0" borderId="0" xfId="0" applyFont="1"/>
    <xf numFmtId="0" fontId="0" fillId="0" borderId="0" xfId="0" applyFont="1" applyFill="1" applyBorder="1" applyAlignment="1">
      <alignment horizontal="left"/>
    </xf>
    <xf numFmtId="0" fontId="6" fillId="0" borderId="0" xfId="2" applyFill="1" applyBorder="1" applyAlignment="1">
      <alignment horizontal="left"/>
    </xf>
    <xf numFmtId="0" fontId="0" fillId="0" borderId="0" xfId="0" applyFont="1" applyFill="1" applyAlignment="1">
      <alignment vertical="center"/>
    </xf>
    <xf numFmtId="0" fontId="3" fillId="0" borderId="0" xfId="0" applyFont="1" applyFill="1" applyAlignment="1">
      <alignment vertical="center"/>
    </xf>
    <xf numFmtId="0" fontId="0" fillId="0" borderId="0" xfId="0" applyFont="1" applyAlignment="1">
      <alignment horizontal="center"/>
    </xf>
    <xf numFmtId="0" fontId="3" fillId="0" borderId="1" xfId="0" applyFont="1" applyBorder="1" applyAlignment="1">
      <alignment horizontal="center" vertical="center"/>
    </xf>
    <xf numFmtId="0" fontId="3" fillId="6"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0" fillId="0" borderId="1" xfId="0" applyBorder="1" applyAlignment="1">
      <alignment horizontal="left"/>
    </xf>
    <xf numFmtId="0" fontId="0" fillId="0" borderId="1" xfId="0" applyNumberFormat="1" applyBorder="1" applyAlignment="1">
      <alignment horizontal="center"/>
    </xf>
    <xf numFmtId="164" fontId="0" fillId="6" borderId="1" xfId="1" applyNumberFormat="1" applyFont="1" applyFill="1" applyBorder="1" applyAlignment="1">
      <alignment horizontal="center"/>
    </xf>
    <xf numFmtId="5" fontId="0" fillId="0" borderId="1" xfId="0" applyNumberFormat="1" applyBorder="1" applyAlignment="1">
      <alignment horizontal="center"/>
    </xf>
    <xf numFmtId="0" fontId="3" fillId="10" borderId="1" xfId="0" applyFont="1" applyFill="1" applyBorder="1" applyAlignment="1">
      <alignment horizontal="left"/>
    </xf>
    <xf numFmtId="0" fontId="3" fillId="10" borderId="1" xfId="0" applyNumberFormat="1" applyFont="1" applyFill="1" applyBorder="1" applyAlignment="1">
      <alignment horizontal="center"/>
    </xf>
    <xf numFmtId="164" fontId="3" fillId="6" borderId="1" xfId="1" applyNumberFormat="1" applyFont="1" applyFill="1" applyBorder="1" applyAlignment="1">
      <alignment horizontal="center"/>
    </xf>
    <xf numFmtId="5" fontId="3" fillId="10" borderId="1" xfId="0" applyNumberFormat="1" applyFont="1" applyFill="1" applyBorder="1" applyAlignment="1">
      <alignment horizontal="center"/>
    </xf>
    <xf numFmtId="5" fontId="0" fillId="0" borderId="0" xfId="0" applyNumberFormat="1"/>
    <xf numFmtId="5" fontId="0" fillId="0" borderId="0" xfId="0" applyNumberFormat="1" applyFill="1"/>
    <xf numFmtId="0" fontId="0" fillId="0" borderId="1" xfId="0" applyBorder="1" applyAlignment="1">
      <alignment horizontal="left" vertical="center"/>
    </xf>
    <xf numFmtId="0" fontId="0" fillId="0" borderId="1" xfId="0" applyNumberFormat="1" applyBorder="1" applyAlignment="1">
      <alignment horizontal="center" vertical="center"/>
    </xf>
    <xf numFmtId="164" fontId="0" fillId="6" borderId="1" xfId="1" applyNumberFormat="1" applyFont="1" applyFill="1" applyBorder="1" applyAlignment="1">
      <alignment horizontal="center" vertical="center"/>
    </xf>
    <xf numFmtId="5" fontId="0" fillId="0" borderId="1" xfId="0" applyNumberFormat="1" applyBorder="1" applyAlignment="1">
      <alignment horizontal="center" vertical="center"/>
    </xf>
    <xf numFmtId="10" fontId="0" fillId="6" borderId="1" xfId="1" applyNumberFormat="1" applyFont="1" applyFill="1" applyBorder="1" applyAlignment="1">
      <alignment horizontal="center"/>
    </xf>
    <xf numFmtId="0" fontId="0" fillId="8" borderId="1" xfId="0" applyNumberFormat="1" applyFill="1" applyBorder="1" applyAlignment="1">
      <alignment horizontal="center"/>
    </xf>
    <xf numFmtId="164" fontId="0" fillId="8" borderId="1" xfId="1" applyNumberFormat="1" applyFont="1" applyFill="1" applyBorder="1" applyAlignment="1">
      <alignment horizontal="center"/>
    </xf>
    <xf numFmtId="5" fontId="0" fillId="8" borderId="1" xfId="0" applyNumberFormat="1" applyFill="1" applyBorder="1" applyAlignment="1">
      <alignment horizontal="center"/>
    </xf>
    <xf numFmtId="0" fontId="0" fillId="8" borderId="1" xfId="0" applyNumberFormat="1" applyFill="1" applyBorder="1" applyAlignment="1">
      <alignment horizontal="center" vertical="center"/>
    </xf>
    <xf numFmtId="164" fontId="0" fillId="8" borderId="1" xfId="1" applyNumberFormat="1" applyFont="1" applyFill="1" applyBorder="1" applyAlignment="1">
      <alignment horizontal="center" vertical="center"/>
    </xf>
    <xf numFmtId="5" fontId="0" fillId="8" borderId="1" xfId="0" applyNumberFormat="1" applyFill="1" applyBorder="1" applyAlignment="1">
      <alignment horizontal="center" vertical="center"/>
    </xf>
    <xf numFmtId="0" fontId="3" fillId="4" borderId="1" xfId="0" applyFont="1" applyFill="1" applyBorder="1" applyAlignment="1">
      <alignment horizontal="left"/>
    </xf>
    <xf numFmtId="0" fontId="3" fillId="4" borderId="1" xfId="0" applyNumberFormat="1" applyFont="1" applyFill="1" applyBorder="1" applyAlignment="1">
      <alignment horizontal="center"/>
    </xf>
    <xf numFmtId="164" fontId="3" fillId="4" borderId="1" xfId="1" applyNumberFormat="1" applyFont="1" applyFill="1" applyBorder="1" applyAlignment="1">
      <alignment horizontal="center"/>
    </xf>
    <xf numFmtId="5" fontId="3" fillId="4" borderId="1" xfId="0" applyNumberFormat="1" applyFont="1" applyFill="1" applyBorder="1" applyAlignment="1">
      <alignment horizontal="center"/>
    </xf>
    <xf numFmtId="0" fontId="0" fillId="0" borderId="1" xfId="0" applyBorder="1" applyAlignment="1">
      <alignment horizontal="left" indent="1"/>
    </xf>
    <xf numFmtId="164" fontId="1" fillId="6" borderId="1" xfId="1" applyNumberFormat="1" applyFont="1" applyFill="1" applyBorder="1" applyAlignment="1">
      <alignment horizontal="center"/>
    </xf>
    <xf numFmtId="0" fontId="0" fillId="0" borderId="1" xfId="0" applyNumberFormat="1" applyFill="1" applyBorder="1" applyAlignment="1">
      <alignment horizontal="center"/>
    </xf>
    <xf numFmtId="5" fontId="0" fillId="0" borderId="1" xfId="0" applyNumberFormat="1" applyFill="1" applyBorder="1" applyAlignment="1">
      <alignment horizontal="center"/>
    </xf>
    <xf numFmtId="5" fontId="3" fillId="0" borderId="0" xfId="0" applyNumberFormat="1" applyFont="1" applyFill="1" applyBorder="1" applyAlignment="1">
      <alignment horizontal="center"/>
    </xf>
    <xf numFmtId="5" fontId="0" fillId="0" borderId="0" xfId="0" applyNumberFormat="1" applyFill="1" applyBorder="1"/>
    <xf numFmtId="0" fontId="0" fillId="0" borderId="1" xfId="0" applyFont="1" applyBorder="1" applyAlignment="1">
      <alignment vertical="center"/>
    </xf>
    <xf numFmtId="0" fontId="0" fillId="0" borderId="1" xfId="0" applyFont="1" applyBorder="1" applyAlignment="1">
      <alignment horizontal="center" vertical="center" wrapText="1"/>
    </xf>
    <xf numFmtId="0" fontId="0" fillId="0" borderId="1" xfId="0" applyFill="1" applyBorder="1" applyAlignment="1">
      <alignment horizontal="center"/>
    </xf>
    <xf numFmtId="164" fontId="0" fillId="0" borderId="1" xfId="1" applyNumberFormat="1" applyFont="1" applyFill="1" applyBorder="1" applyAlignment="1">
      <alignment horizontal="center"/>
    </xf>
    <xf numFmtId="164" fontId="0" fillId="0" borderId="1" xfId="0" applyNumberFormat="1" applyFill="1" applyBorder="1" applyAlignment="1">
      <alignment horizontal="center"/>
    </xf>
    <xf numFmtId="0" fontId="0" fillId="0" borderId="1" xfId="0" applyBorder="1" applyAlignment="1"/>
    <xf numFmtId="9" fontId="1" fillId="6" borderId="1" xfId="1" applyNumberFormat="1" applyFont="1" applyFill="1" applyBorder="1" applyAlignment="1">
      <alignment horizontal="center"/>
    </xf>
    <xf numFmtId="0" fontId="0" fillId="0" borderId="0" xfId="0" applyNumberFormat="1"/>
    <xf numFmtId="0" fontId="0" fillId="0" borderId="1" xfId="0" applyBorder="1" applyAlignment="1">
      <alignment horizontal="center"/>
    </xf>
    <xf numFmtId="5" fontId="0" fillId="11" borderId="1" xfId="0" applyNumberFormat="1" applyFill="1" applyBorder="1" applyAlignment="1">
      <alignment horizontal="center"/>
    </xf>
    <xf numFmtId="0" fontId="3" fillId="6" borderId="1" xfId="0" applyFont="1" applyFill="1" applyBorder="1" applyAlignment="1">
      <alignment horizontal="center"/>
    </xf>
    <xf numFmtId="0" fontId="0" fillId="0" borderId="1" xfId="0" applyBorder="1"/>
    <xf numFmtId="9" fontId="0" fillId="6" borderId="1" xfId="1" applyFont="1" applyFill="1" applyBorder="1" applyAlignment="1">
      <alignment horizontal="center"/>
    </xf>
    <xf numFmtId="0" fontId="3" fillId="6" borderId="1" xfId="0" applyFont="1" applyFill="1" applyBorder="1"/>
    <xf numFmtId="9" fontId="3" fillId="6" borderId="1" xfId="1" applyFont="1" applyFill="1" applyBorder="1" applyAlignment="1">
      <alignment horizontal="center"/>
    </xf>
    <xf numFmtId="5" fontId="3" fillId="6" borderId="1" xfId="0" applyNumberFormat="1" applyFont="1" applyFill="1" applyBorder="1" applyAlignment="1">
      <alignment horizontal="center"/>
    </xf>
    <xf numFmtId="164" fontId="3" fillId="6" borderId="1" xfId="0" applyNumberFormat="1" applyFont="1" applyFill="1" applyBorder="1" applyAlignment="1">
      <alignment horizontal="center"/>
    </xf>
    <xf numFmtId="0" fontId="3" fillId="9" borderId="1" xfId="0" applyFont="1" applyFill="1" applyBorder="1"/>
    <xf numFmtId="9" fontId="3" fillId="9" borderId="1" xfId="1" applyFont="1" applyFill="1" applyBorder="1" applyAlignment="1">
      <alignment horizontal="center"/>
    </xf>
    <xf numFmtId="9" fontId="3" fillId="0" borderId="0" xfId="1" applyFont="1" applyFill="1" applyBorder="1" applyAlignment="1">
      <alignment horizontal="center"/>
    </xf>
    <xf numFmtId="9" fontId="3" fillId="0" borderId="0" xfId="0" applyNumberFormat="1" applyFont="1" applyFill="1" applyBorder="1" applyAlignment="1">
      <alignment horizontal="center"/>
    </xf>
    <xf numFmtId="0" fontId="3" fillId="0" borderId="0" xfId="0" applyFont="1" applyFill="1" applyBorder="1" applyAlignment="1">
      <alignment horizontal="center"/>
    </xf>
    <xf numFmtId="0" fontId="3" fillId="12" borderId="0" xfId="0" applyFont="1" applyFill="1"/>
    <xf numFmtId="0" fontId="3" fillId="12" borderId="0" xfId="0" applyFont="1" applyFill="1" applyAlignment="1">
      <alignment horizontal="center"/>
    </xf>
    <xf numFmtId="0" fontId="3" fillId="12" borderId="0" xfId="0" applyFont="1" applyFill="1" applyAlignment="1">
      <alignment horizontal="center" wrapText="1"/>
    </xf>
    <xf numFmtId="5" fontId="3" fillId="12" borderId="0" xfId="0" applyNumberFormat="1" applyFont="1" applyFill="1" applyBorder="1" applyAlignment="1">
      <alignment horizontal="center" wrapText="1"/>
    </xf>
    <xf numFmtId="165" fontId="3" fillId="12" borderId="0" xfId="0" applyNumberFormat="1" applyFont="1" applyFill="1" applyBorder="1" applyAlignment="1">
      <alignment horizontal="center"/>
    </xf>
    <xf numFmtId="165" fontId="0" fillId="0" borderId="0" xfId="0" applyNumberFormat="1"/>
    <xf numFmtId="0" fontId="0" fillId="12" borderId="0" xfId="0" applyFill="1"/>
    <xf numFmtId="0" fontId="0" fillId="12" borderId="0" xfId="0" applyFill="1" applyAlignment="1">
      <alignment horizontal="center"/>
    </xf>
    <xf numFmtId="165" fontId="0" fillId="12" borderId="0" xfId="0" applyNumberFormat="1" applyFont="1" applyFill="1" applyBorder="1" applyAlignment="1">
      <alignment horizontal="center"/>
    </xf>
    <xf numFmtId="0" fontId="7" fillId="0" borderId="0" xfId="0" applyFont="1" applyAlignment="1">
      <alignment vertical="center" wrapText="1"/>
    </xf>
    <xf numFmtId="0" fontId="3" fillId="0" borderId="0" xfId="0" applyFont="1" applyFill="1" applyBorder="1" applyAlignment="1">
      <alignment horizontal="left"/>
    </xf>
    <xf numFmtId="0" fontId="3" fillId="0" borderId="0" xfId="0" applyNumberFormat="1" applyFont="1" applyFill="1" applyBorder="1" applyAlignment="1">
      <alignment horizontal="center"/>
    </xf>
    <xf numFmtId="164" fontId="3" fillId="0" borderId="0" xfId="1" applyNumberFormat="1" applyFont="1" applyFill="1" applyBorder="1" applyAlignment="1">
      <alignment horizontal="center"/>
    </xf>
    <xf numFmtId="164" fontId="0" fillId="6" borderId="1" xfId="0" applyNumberFormat="1" applyFill="1" applyBorder="1" applyAlignment="1">
      <alignment horizontal="center"/>
    </xf>
    <xf numFmtId="0" fontId="0" fillId="13" borderId="1" xfId="0" applyFill="1" applyBorder="1" applyAlignment="1">
      <alignment horizontal="left"/>
    </xf>
    <xf numFmtId="0" fontId="0" fillId="13" borderId="1" xfId="0" applyNumberFormat="1" applyFill="1" applyBorder="1" applyAlignment="1">
      <alignment horizontal="center"/>
    </xf>
    <xf numFmtId="164" fontId="0" fillId="13" borderId="1" xfId="1" applyNumberFormat="1" applyFont="1" applyFill="1" applyBorder="1" applyAlignment="1">
      <alignment horizontal="center"/>
    </xf>
    <xf numFmtId="5" fontId="0" fillId="13" borderId="1" xfId="0" applyNumberFormat="1" applyFill="1" applyBorder="1" applyAlignment="1">
      <alignment horizontal="center"/>
    </xf>
    <xf numFmtId="0" fontId="0" fillId="13" borderId="1" xfId="0" applyFill="1" applyBorder="1" applyAlignment="1">
      <alignment horizontal="left" vertical="center"/>
    </xf>
    <xf numFmtId="0" fontId="0" fillId="13" borderId="1" xfId="0" applyNumberFormat="1" applyFill="1" applyBorder="1" applyAlignment="1">
      <alignment horizontal="center" vertical="center"/>
    </xf>
    <xf numFmtId="164" fontId="0" fillId="13" borderId="1" xfId="1" applyNumberFormat="1" applyFont="1" applyFill="1" applyBorder="1" applyAlignment="1">
      <alignment horizontal="center" vertical="center"/>
    </xf>
    <xf numFmtId="5" fontId="0" fillId="13" borderId="1" xfId="0" applyNumberFormat="1" applyFill="1" applyBorder="1" applyAlignment="1">
      <alignment horizontal="center" vertical="center"/>
    </xf>
    <xf numFmtId="0" fontId="3" fillId="14" borderId="1" xfId="0" applyFont="1" applyFill="1" applyBorder="1" applyAlignment="1">
      <alignment horizontal="left"/>
    </xf>
    <xf numFmtId="0" fontId="3" fillId="14" borderId="1" xfId="0" applyNumberFormat="1" applyFont="1" applyFill="1" applyBorder="1" applyAlignment="1">
      <alignment horizontal="center"/>
    </xf>
    <xf numFmtId="164" fontId="3" fillId="5" borderId="1" xfId="1" applyNumberFormat="1" applyFont="1" applyFill="1" applyBorder="1" applyAlignment="1">
      <alignment horizontal="center"/>
    </xf>
    <xf numFmtId="5" fontId="3" fillId="14" borderId="1" xfId="0" applyNumberFormat="1" applyFont="1" applyFill="1" applyBorder="1" applyAlignment="1">
      <alignment horizontal="center"/>
    </xf>
    <xf numFmtId="0" fontId="3" fillId="0" borderId="1" xfId="0" applyFont="1" applyBorder="1" applyAlignment="1">
      <alignment horizontal="left"/>
    </xf>
    <xf numFmtId="0" fontId="3" fillId="13" borderId="1" xfId="0" applyFont="1" applyFill="1" applyBorder="1" applyAlignment="1">
      <alignment horizontal="center"/>
    </xf>
    <xf numFmtId="0" fontId="3" fillId="4" borderId="1" xfId="0" applyFont="1" applyFill="1" applyBorder="1" applyAlignment="1">
      <alignment horizontal="center"/>
    </xf>
    <xf numFmtId="0" fontId="0" fillId="4" borderId="1" xfId="0" applyNumberFormat="1" applyFill="1" applyBorder="1" applyAlignment="1">
      <alignment horizontal="center"/>
    </xf>
    <xf numFmtId="164" fontId="0" fillId="13" borderId="1" xfId="0" applyNumberFormat="1" applyFill="1" applyBorder="1" applyAlignment="1">
      <alignment horizontal="center"/>
    </xf>
    <xf numFmtId="164" fontId="0" fillId="4" borderId="1" xfId="0" applyNumberFormat="1" applyFill="1" applyBorder="1" applyAlignment="1">
      <alignment horizontal="center"/>
    </xf>
    <xf numFmtId="164" fontId="3" fillId="5" borderId="1" xfId="0" applyNumberFormat="1" applyFont="1" applyFill="1" applyBorder="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center"/>
    </xf>
    <xf numFmtId="164" fontId="8" fillId="0" borderId="0" xfId="0" applyNumberFormat="1" applyFont="1" applyFill="1" applyBorder="1" applyAlignment="1">
      <alignment horizontal="center"/>
    </xf>
    <xf numFmtId="0" fontId="3" fillId="16" borderId="1" xfId="0" applyFont="1" applyFill="1" applyBorder="1" applyAlignment="1">
      <alignment horizontal="center"/>
    </xf>
    <xf numFmtId="0" fontId="3" fillId="17" borderId="1" xfId="0" applyFont="1" applyFill="1" applyBorder="1" applyAlignment="1">
      <alignment horizontal="center"/>
    </xf>
    <xf numFmtId="0" fontId="3" fillId="18" borderId="1" xfId="0" applyFont="1" applyFill="1" applyBorder="1" applyAlignment="1">
      <alignment horizontal="center"/>
    </xf>
    <xf numFmtId="0" fontId="3" fillId="19" borderId="1" xfId="0" applyFont="1" applyFill="1" applyBorder="1" applyAlignment="1">
      <alignment horizontal="center"/>
    </xf>
    <xf numFmtId="0" fontId="3" fillId="20" borderId="1" xfId="0" applyFont="1" applyFill="1" applyBorder="1" applyAlignment="1">
      <alignment horizontal="center"/>
    </xf>
    <xf numFmtId="0" fontId="3" fillId="21" borderId="1" xfId="0" applyFont="1" applyFill="1" applyBorder="1" applyAlignment="1">
      <alignment horizontal="center"/>
    </xf>
    <xf numFmtId="0" fontId="3" fillId="22" borderId="1" xfId="0" applyFont="1" applyFill="1" applyBorder="1" applyAlignment="1">
      <alignment horizontal="center"/>
    </xf>
    <xf numFmtId="0" fontId="3" fillId="23" borderId="1" xfId="0" applyFont="1" applyFill="1" applyBorder="1" applyAlignment="1">
      <alignment horizontal="center"/>
    </xf>
    <xf numFmtId="0" fontId="3" fillId="24" borderId="1" xfId="0" applyFont="1" applyFill="1" applyBorder="1" applyAlignment="1">
      <alignment horizontal="center"/>
    </xf>
    <xf numFmtId="0" fontId="3" fillId="4" borderId="1" xfId="0" applyFont="1" applyFill="1" applyBorder="1"/>
    <xf numFmtId="9" fontId="3" fillId="4" borderId="1" xfId="1" applyFont="1" applyFill="1" applyBorder="1" applyAlignment="1">
      <alignment horizontal="center"/>
    </xf>
    <xf numFmtId="9" fontId="0" fillId="4" borderId="1" xfId="1" applyFont="1" applyFill="1" applyBorder="1" applyAlignment="1">
      <alignment horizontal="center"/>
    </xf>
    <xf numFmtId="9" fontId="1" fillId="4" borderId="1" xfId="1" applyFont="1" applyFill="1" applyBorder="1" applyAlignment="1">
      <alignment horizontal="center"/>
    </xf>
    <xf numFmtId="0" fontId="3" fillId="15" borderId="1" xfId="0" applyFont="1" applyFill="1" applyBorder="1" applyAlignment="1">
      <alignment vertical="center" wrapText="1"/>
    </xf>
    <xf numFmtId="0" fontId="3" fillId="0" borderId="1" xfId="0" applyFont="1" applyFill="1" applyBorder="1" applyAlignment="1">
      <alignment horizontal="center"/>
    </xf>
    <xf numFmtId="0" fontId="0" fillId="13" borderId="1" xfId="0" applyFill="1" applyBorder="1" applyAlignment="1">
      <alignment horizontal="center"/>
    </xf>
    <xf numFmtId="0" fontId="3" fillId="13" borderId="1" xfId="0" applyFont="1" applyFill="1" applyBorder="1" applyAlignment="1">
      <alignment horizontal="left"/>
    </xf>
    <xf numFmtId="0" fontId="0" fillId="4" borderId="1" xfId="0" applyFill="1" applyBorder="1" applyAlignment="1">
      <alignment horizontal="left"/>
    </xf>
    <xf numFmtId="0" fontId="0" fillId="4" borderId="1" xfId="0" applyFill="1" applyBorder="1" applyAlignment="1">
      <alignment horizontal="center"/>
    </xf>
    <xf numFmtId="0" fontId="0" fillId="3" borderId="1" xfId="0" applyFill="1" applyBorder="1" applyAlignment="1">
      <alignment horizontal="left"/>
    </xf>
    <xf numFmtId="0" fontId="0" fillId="3" borderId="1" xfId="0" applyFill="1" applyBorder="1" applyAlignment="1">
      <alignment horizontal="center"/>
    </xf>
    <xf numFmtId="0" fontId="3" fillId="3" borderId="1" xfId="0" applyFont="1" applyFill="1" applyBorder="1" applyAlignment="1">
      <alignment horizontal="left"/>
    </xf>
    <xf numFmtId="0" fontId="3" fillId="3" borderId="1" xfId="0" applyFont="1" applyFill="1" applyBorder="1" applyAlignment="1">
      <alignment horizontal="center"/>
    </xf>
    <xf numFmtId="0" fontId="0" fillId="2" borderId="1" xfId="0" applyFill="1" applyBorder="1" applyAlignment="1">
      <alignment horizontal="left"/>
    </xf>
    <xf numFmtId="0" fontId="0" fillId="2" borderId="1" xfId="0" applyFill="1" applyBorder="1" applyAlignment="1">
      <alignment horizontal="center"/>
    </xf>
    <xf numFmtId="0" fontId="3" fillId="2" borderId="1" xfId="0" applyFont="1" applyFill="1" applyBorder="1" applyAlignment="1">
      <alignment horizontal="left"/>
    </xf>
    <xf numFmtId="0" fontId="3" fillId="2" borderId="1" xfId="0" applyFont="1" applyFill="1" applyBorder="1" applyAlignment="1">
      <alignment horizontal="center"/>
    </xf>
    <xf numFmtId="164" fontId="0" fillId="0" borderId="0" xfId="1" applyNumberFormat="1" applyFont="1"/>
    <xf numFmtId="0" fontId="3" fillId="0" borderId="1" xfId="0" applyFont="1" applyBorder="1" applyAlignment="1">
      <alignment horizontal="center"/>
    </xf>
    <xf numFmtId="164" fontId="0" fillId="4" borderId="1" xfId="1" applyNumberFormat="1" applyFont="1" applyFill="1" applyBorder="1" applyAlignment="1">
      <alignment horizontal="center"/>
    </xf>
    <xf numFmtId="164" fontId="0" fillId="3" borderId="1" xfId="1" applyNumberFormat="1" applyFont="1" applyFill="1" applyBorder="1" applyAlignment="1">
      <alignment horizontal="center"/>
    </xf>
    <xf numFmtId="164" fontId="3" fillId="3" borderId="1" xfId="1" applyNumberFormat="1" applyFont="1" applyFill="1" applyBorder="1" applyAlignment="1">
      <alignment horizontal="center"/>
    </xf>
    <xf numFmtId="164" fontId="0" fillId="2" borderId="1" xfId="1" applyNumberFormat="1" applyFont="1" applyFill="1" applyBorder="1" applyAlignment="1">
      <alignment horizontal="center"/>
    </xf>
    <xf numFmtId="164" fontId="3" fillId="2" borderId="1" xfId="1" applyNumberFormat="1" applyFont="1" applyFill="1" applyBorder="1" applyAlignment="1">
      <alignment horizontal="center"/>
    </xf>
    <xf numFmtId="164" fontId="3" fillId="0" borderId="1" xfId="1" applyNumberFormat="1" applyFont="1" applyBorder="1" applyAlignment="1">
      <alignment horizontal="center"/>
    </xf>
    <xf numFmtId="164" fontId="3" fillId="13" borderId="1" xfId="1" applyNumberFormat="1" applyFont="1" applyFill="1" applyBorder="1" applyAlignment="1">
      <alignment horizontal="center"/>
    </xf>
    <xf numFmtId="0" fontId="0" fillId="0" borderId="0" xfId="0" applyBorder="1"/>
    <xf numFmtId="0" fontId="0" fillId="0" borderId="0" xfId="0" applyBorder="1" applyAlignment="1">
      <alignment horizontal="left" indent="1"/>
    </xf>
    <xf numFmtId="0" fontId="0" fillId="0" borderId="0" xfId="0" applyNumberFormat="1" applyBorder="1"/>
    <xf numFmtId="9" fontId="0" fillId="0" borderId="0" xfId="1" applyFont="1" applyBorder="1"/>
    <xf numFmtId="0" fontId="3" fillId="0" borderId="0" xfId="0" applyFont="1" applyBorder="1" applyAlignment="1">
      <alignment horizontal="left"/>
    </xf>
    <xf numFmtId="0" fontId="3" fillId="0" borderId="0" xfId="0" applyNumberFormat="1" applyFont="1" applyBorder="1"/>
    <xf numFmtId="0" fontId="3" fillId="0" borderId="0" xfId="0" applyNumberFormat="1" applyFont="1" applyFill="1" applyBorder="1"/>
    <xf numFmtId="0" fontId="0" fillId="0" borderId="1" xfId="0" applyFont="1" applyBorder="1" applyAlignment="1">
      <alignment horizontal="center" vertical="center"/>
    </xf>
    <xf numFmtId="5" fontId="0" fillId="0" borderId="1" xfId="0" applyNumberFormat="1" applyFont="1" applyFill="1" applyBorder="1" applyAlignment="1">
      <alignment horizontal="center" vertical="center"/>
    </xf>
    <xf numFmtId="164" fontId="0" fillId="6" borderId="1" xfId="0" applyNumberFormat="1" applyFont="1" applyFill="1" applyBorder="1" applyAlignment="1">
      <alignment horizontal="center" vertical="center" wrapText="1"/>
    </xf>
    <xf numFmtId="0" fontId="0" fillId="0" borderId="1" xfId="0" applyNumberFormat="1" applyFont="1" applyBorder="1" applyAlignment="1">
      <alignment horizontal="center"/>
    </xf>
    <xf numFmtId="0" fontId="0" fillId="8" borderId="1" xfId="0" applyNumberFormat="1" applyFont="1" applyFill="1" applyBorder="1" applyAlignment="1">
      <alignment horizontal="center"/>
    </xf>
    <xf numFmtId="164" fontId="1" fillId="8" borderId="1" xfId="1" applyNumberFormat="1" applyFont="1" applyFill="1" applyBorder="1" applyAlignment="1">
      <alignment horizontal="center"/>
    </xf>
    <xf numFmtId="5" fontId="0" fillId="8" borderId="1" xfId="0" applyNumberFormat="1" applyFont="1" applyFill="1" applyBorder="1" applyAlignment="1">
      <alignment horizontal="center"/>
    </xf>
    <xf numFmtId="9" fontId="0" fillId="8" borderId="1" xfId="1" applyFont="1" applyFill="1" applyBorder="1" applyAlignment="1">
      <alignment horizontal="center"/>
    </xf>
    <xf numFmtId="9" fontId="0" fillId="0" borderId="1" xfId="1" applyFont="1" applyBorder="1" applyAlignment="1">
      <alignment horizontal="center"/>
    </xf>
    <xf numFmtId="164" fontId="0" fillId="0" borderId="1" xfId="1" applyNumberFormat="1" applyFont="1" applyBorder="1" applyAlignment="1">
      <alignment horizontal="center"/>
    </xf>
    <xf numFmtId="9" fontId="3" fillId="6" borderId="1" xfId="0" applyNumberFormat="1" applyFont="1" applyFill="1" applyBorder="1" applyAlignment="1">
      <alignment horizontal="center"/>
    </xf>
    <xf numFmtId="9" fontId="0" fillId="0" borderId="1" xfId="0" applyNumberFormat="1" applyBorder="1" applyAlignment="1">
      <alignment horizontal="center"/>
    </xf>
    <xf numFmtId="164" fontId="0" fillId="0" borderId="1" xfId="0" applyNumberFormat="1" applyBorder="1" applyAlignment="1">
      <alignment horizontal="center"/>
    </xf>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25" borderId="1" xfId="0" applyNumberFormat="1" applyFill="1" applyBorder="1" applyAlignment="1">
      <alignment horizontal="center"/>
    </xf>
    <xf numFmtId="9" fontId="0" fillId="25" borderId="1" xfId="0" applyNumberFormat="1" applyFill="1" applyBorder="1" applyAlignment="1">
      <alignment horizontal="center"/>
    </xf>
    <xf numFmtId="164" fontId="0" fillId="25" borderId="1" xfId="0" applyNumberFormat="1" applyFill="1" applyBorder="1" applyAlignment="1">
      <alignment horizontal="center"/>
    </xf>
    <xf numFmtId="0" fontId="0" fillId="0" borderId="0" xfId="0" applyFill="1" applyBorder="1" applyAlignment="1">
      <alignment horizontal="left"/>
    </xf>
    <xf numFmtId="0" fontId="0" fillId="0" borderId="0" xfId="0" applyFill="1" applyBorder="1"/>
    <xf numFmtId="0" fontId="3" fillId="0" borderId="0" xfId="0" applyFont="1" applyFill="1" applyBorder="1"/>
    <xf numFmtId="9"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NumberFormat="1" applyFill="1" applyBorder="1" applyAlignment="1">
      <alignment horizontal="center"/>
    </xf>
    <xf numFmtId="5" fontId="0" fillId="0" borderId="0" xfId="0" applyNumberFormat="1" applyFill="1" applyBorder="1" applyAlignment="1">
      <alignment horizontal="center"/>
    </xf>
    <xf numFmtId="164" fontId="3" fillId="0" borderId="0" xfId="0" applyNumberFormat="1" applyFont="1" applyFill="1" applyBorder="1"/>
    <xf numFmtId="164" fontId="0" fillId="0" borderId="0" xfId="0" applyNumberFormat="1" applyFill="1" applyBorder="1"/>
    <xf numFmtId="0" fontId="0" fillId="0" borderId="0" xfId="0" applyFill="1" applyBorder="1" applyAlignment="1">
      <alignment horizontal="left" indent="1"/>
    </xf>
    <xf numFmtId="0" fontId="0" fillId="0" borderId="0" xfId="0" applyNumberFormat="1" applyFill="1" applyBorder="1"/>
    <xf numFmtId="0" fontId="3" fillId="0" borderId="0" xfId="0" applyFont="1" applyFill="1"/>
    <xf numFmtId="0" fontId="3" fillId="0" borderId="0" xfId="0" applyFont="1" applyAlignment="1">
      <alignment horizontal="center"/>
    </xf>
    <xf numFmtId="0" fontId="0" fillId="25" borderId="1" xfId="0" applyNumberFormat="1" applyFill="1" applyBorder="1" applyAlignment="1">
      <alignment horizontal="center" vertical="center"/>
    </xf>
    <xf numFmtId="9" fontId="0" fillId="25" borderId="1" xfId="0" applyNumberFormat="1" applyFill="1" applyBorder="1" applyAlignment="1">
      <alignment horizontal="center" vertical="center"/>
    </xf>
    <xf numFmtId="164" fontId="0" fillId="25" borderId="1" xfId="0" applyNumberFormat="1" applyFill="1" applyBorder="1" applyAlignment="1">
      <alignment horizontal="center" vertical="center"/>
    </xf>
    <xf numFmtId="9" fontId="3" fillId="6" borderId="1" xfId="1" applyNumberFormat="1" applyFont="1" applyFill="1" applyBorder="1" applyAlignment="1">
      <alignment horizontal="center"/>
    </xf>
    <xf numFmtId="9" fontId="3" fillId="10" borderId="1" xfId="1" applyFont="1" applyFill="1" applyBorder="1" applyAlignment="1">
      <alignment horizontal="center"/>
    </xf>
    <xf numFmtId="9" fontId="1" fillId="10" borderId="1" xfId="1" applyFont="1" applyFill="1" applyBorder="1" applyAlignment="1">
      <alignment horizontal="center"/>
    </xf>
    <xf numFmtId="9" fontId="0" fillId="6" borderId="1" xfId="1" applyFont="1" applyFill="1" applyBorder="1" applyAlignment="1">
      <alignment horizontal="center" vertical="center"/>
    </xf>
    <xf numFmtId="164" fontId="0" fillId="6" borderId="1" xfId="1" applyNumberFormat="1" applyFont="1" applyFill="1" applyBorder="1" applyAlignment="1">
      <alignment horizontal="center" vertical="center" wrapText="1"/>
    </xf>
    <xf numFmtId="164" fontId="0" fillId="0" borderId="0" xfId="1" applyNumberFormat="1" applyFont="1" applyFill="1" applyBorder="1"/>
    <xf numFmtId="0" fontId="0" fillId="0" borderId="1" xfId="0" applyFont="1" applyBorder="1" applyAlignment="1">
      <alignment horizontal="left"/>
    </xf>
    <xf numFmtId="5" fontId="0" fillId="0" borderId="1" xfId="0" applyNumberFormat="1" applyFont="1" applyBorder="1" applyAlignment="1">
      <alignment horizontal="center"/>
    </xf>
    <xf numFmtId="9" fontId="0" fillId="0" borderId="0" xfId="1" applyFont="1" applyFill="1" applyBorder="1" applyAlignment="1">
      <alignment horizontal="center"/>
    </xf>
    <xf numFmtId="164" fontId="3" fillId="6" borderId="1" xfId="1" applyNumberFormat="1" applyFont="1" applyFill="1" applyBorder="1" applyAlignment="1">
      <alignment horizontal="center" vertical="center" wrapText="1"/>
    </xf>
    <xf numFmtId="9" fontId="1" fillId="26" borderId="1" xfId="1" applyFont="1" applyFill="1" applyBorder="1" applyAlignment="1">
      <alignment horizontal="center"/>
    </xf>
    <xf numFmtId="5" fontId="0" fillId="25" borderId="1" xfId="0" applyNumberFormat="1" applyFill="1" applyBorder="1" applyAlignment="1">
      <alignment horizontal="center"/>
    </xf>
    <xf numFmtId="5" fontId="3" fillId="0" borderId="0" xfId="0" applyNumberFormat="1" applyFont="1" applyFill="1" applyBorder="1"/>
    <xf numFmtId="0" fontId="0" fillId="25" borderId="1" xfId="0" applyNumberFormat="1" applyFill="1" applyBorder="1"/>
    <xf numFmtId="9" fontId="1" fillId="26" borderId="1" xfId="1" applyFont="1" applyFill="1" applyBorder="1"/>
    <xf numFmtId="164" fontId="0" fillId="25" borderId="1" xfId="0" applyNumberFormat="1" applyFill="1" applyBorder="1"/>
    <xf numFmtId="9" fontId="0" fillId="0" borderId="0" xfId="1" applyFont="1" applyFill="1" applyBorder="1"/>
    <xf numFmtId="9" fontId="3" fillId="0" borderId="0" xfId="1" applyFont="1" applyFill="1" applyBorder="1"/>
    <xf numFmtId="0" fontId="3" fillId="0" borderId="1" xfId="0" applyNumberFormat="1" applyFont="1" applyFill="1" applyBorder="1" applyAlignment="1">
      <alignment horizontal="center"/>
    </xf>
    <xf numFmtId="5" fontId="0" fillId="0" borderId="1" xfId="0" applyNumberFormat="1" applyFont="1" applyFill="1" applyBorder="1" applyAlignment="1">
      <alignment horizontal="center"/>
    </xf>
    <xf numFmtId="9" fontId="1" fillId="10" borderId="1" xfId="1" applyFont="1" applyFill="1" applyBorder="1" applyAlignment="1">
      <alignment horizontal="center" vertical="center"/>
    </xf>
    <xf numFmtId="164" fontId="0" fillId="6" borderId="1" xfId="0" applyNumberFormat="1" applyFill="1" applyBorder="1" applyAlignment="1">
      <alignment horizontal="center" vertical="center"/>
    </xf>
    <xf numFmtId="5" fontId="3" fillId="0" borderId="1" xfId="0" applyNumberFormat="1" applyFont="1" applyBorder="1" applyAlignment="1">
      <alignment horizontal="center"/>
    </xf>
    <xf numFmtId="9" fontId="0" fillId="6" borderId="1" xfId="0" applyNumberFormat="1" applyFill="1" applyBorder="1" applyAlignment="1">
      <alignment horizontal="center"/>
    </xf>
    <xf numFmtId="0" fontId="3" fillId="10" borderId="1" xfId="0" applyFont="1" applyFill="1" applyBorder="1" applyAlignment="1">
      <alignment horizontal="left" vertical="center"/>
    </xf>
    <xf numFmtId="0" fontId="3" fillId="10" borderId="1" xfId="0" applyNumberFormat="1" applyFont="1" applyFill="1" applyBorder="1" applyAlignment="1">
      <alignment horizontal="center" vertical="center"/>
    </xf>
    <xf numFmtId="5" fontId="3" fillId="10" borderId="1" xfId="0" applyNumberFormat="1" applyFont="1" applyFill="1" applyBorder="1" applyAlignment="1">
      <alignment horizontal="center" vertical="center"/>
    </xf>
    <xf numFmtId="9" fontId="3" fillId="10" borderId="1" xfId="0" applyNumberFormat="1" applyFont="1" applyFill="1" applyBorder="1" applyAlignment="1">
      <alignment horizontal="center" vertical="center"/>
    </xf>
    <xf numFmtId="9" fontId="0" fillId="6" borderId="1" xfId="1" applyNumberFormat="1" applyFont="1" applyFill="1" applyBorder="1" applyAlignment="1">
      <alignment horizontal="center"/>
    </xf>
    <xf numFmtId="9" fontId="3" fillId="6" borderId="1" xfId="1" applyNumberFormat="1" applyFont="1" applyFill="1" applyBorder="1" applyAlignment="1">
      <alignment horizontal="center" vertical="center"/>
    </xf>
    <xf numFmtId="5" fontId="3" fillId="0" borderId="1" xfId="0" applyNumberFormat="1" applyFont="1" applyBorder="1" applyAlignment="1">
      <alignment horizontal="center" vertical="center"/>
    </xf>
    <xf numFmtId="8" fontId="0" fillId="0" borderId="0" xfId="0" applyNumberFormat="1" applyFill="1"/>
    <xf numFmtId="0" fontId="0" fillId="0" borderId="1" xfId="0" applyFont="1" applyBorder="1"/>
    <xf numFmtId="6" fontId="0" fillId="0" borderId="1" xfId="0" applyNumberFormat="1" applyFill="1" applyBorder="1" applyAlignment="1">
      <alignment horizontal="center"/>
    </xf>
    <xf numFmtId="0" fontId="3" fillId="0" borderId="1" xfId="0" applyFont="1" applyBorder="1"/>
    <xf numFmtId="9" fontId="0" fillId="4" borderId="1" xfId="0" applyNumberFormat="1" applyFill="1" applyBorder="1" applyAlignment="1">
      <alignment horizontal="center"/>
    </xf>
    <xf numFmtId="9" fontId="3" fillId="4" borderId="1" xfId="0" applyNumberFormat="1" applyFont="1" applyFill="1" applyBorder="1" applyAlignment="1">
      <alignment horizontal="center"/>
    </xf>
    <xf numFmtId="6" fontId="0" fillId="4" borderId="1" xfId="0" applyNumberFormat="1" applyFill="1" applyBorder="1" applyAlignment="1">
      <alignment horizontal="center"/>
    </xf>
    <xf numFmtId="9" fontId="3" fillId="10" borderId="1" xfId="0" applyNumberFormat="1" applyFont="1" applyFill="1" applyBorder="1" applyAlignment="1">
      <alignment horizontal="center"/>
    </xf>
    <xf numFmtId="0" fontId="3" fillId="0" borderId="3" xfId="0" applyFont="1" applyFill="1" applyBorder="1"/>
    <xf numFmtId="0" fontId="0" fillId="0" borderId="1" xfId="0" applyBorder="1" applyAlignment="1">
      <alignment vertical="center"/>
    </xf>
    <xf numFmtId="0" fontId="3" fillId="10" borderId="1" xfId="0" applyFont="1" applyFill="1" applyBorder="1" applyAlignment="1"/>
    <xf numFmtId="0" fontId="9" fillId="0" borderId="0" xfId="2" applyFont="1"/>
    <xf numFmtId="0" fontId="10" fillId="0" borderId="0" xfId="0" applyFont="1"/>
    <xf numFmtId="0" fontId="4" fillId="0" borderId="0" xfId="0" applyFont="1"/>
    <xf numFmtId="0" fontId="4" fillId="0" borderId="0" xfId="2" applyFont="1"/>
    <xf numFmtId="5" fontId="0" fillId="4" borderId="0" xfId="0" applyNumberFormat="1" applyFill="1" applyAlignment="1">
      <alignment horizontal="right"/>
    </xf>
    <xf numFmtId="0" fontId="2" fillId="0" borderId="0" xfId="0" applyFont="1"/>
    <xf numFmtId="0" fontId="11" fillId="0" borderId="0" xfId="0" applyNumberFormat="1" applyFont="1" applyFill="1" applyBorder="1" applyAlignment="1" applyProtection="1"/>
    <xf numFmtId="6" fontId="0" fillId="4" borderId="0" xfId="0" applyNumberFormat="1" applyFill="1"/>
    <xf numFmtId="0" fontId="0" fillId="25" borderId="0" xfId="0" applyFill="1"/>
    <xf numFmtId="0" fontId="0" fillId="25" borderId="0" xfId="0" applyFill="1" applyAlignment="1">
      <alignment horizontal="right"/>
    </xf>
    <xf numFmtId="164" fontId="3" fillId="4" borderId="1" xfId="0" applyNumberFormat="1" applyFont="1" applyFill="1" applyBorder="1" applyAlignment="1">
      <alignment horizontal="center"/>
    </xf>
    <xf numFmtId="164" fontId="0" fillId="4" borderId="1" xfId="0" applyNumberFormat="1" applyFont="1" applyFill="1" applyBorder="1" applyAlignment="1">
      <alignment horizontal="center"/>
    </xf>
    <xf numFmtId="164" fontId="3" fillId="8" borderId="1" xfId="0" applyNumberFormat="1" applyFont="1" applyFill="1" applyBorder="1" applyAlignment="1">
      <alignment horizontal="center"/>
    </xf>
    <xf numFmtId="164" fontId="3" fillId="0" borderId="0" xfId="0" applyNumberFormat="1" applyFont="1" applyFill="1" applyBorder="1" applyAlignment="1">
      <alignment horizontal="center"/>
    </xf>
    <xf numFmtId="5" fontId="3" fillId="5" borderId="0" xfId="0" applyNumberFormat="1" applyFont="1" applyFill="1"/>
    <xf numFmtId="164" fontId="0" fillId="25" borderId="1" xfId="1" applyNumberFormat="1" applyFont="1" applyFill="1" applyBorder="1" applyAlignment="1">
      <alignment horizontal="center"/>
    </xf>
    <xf numFmtId="0" fontId="3" fillId="27" borderId="1" xfId="0" applyFont="1" applyFill="1" applyBorder="1" applyAlignment="1">
      <alignment horizontal="left" vertical="center"/>
    </xf>
    <xf numFmtId="0" fontId="3" fillId="27" borderId="1" xfId="0" applyFont="1" applyFill="1" applyBorder="1" applyAlignment="1">
      <alignment vertical="center"/>
    </xf>
    <xf numFmtId="5" fontId="3" fillId="27" borderId="1" xfId="0" applyNumberFormat="1" applyFont="1" applyFill="1" applyBorder="1" applyAlignment="1">
      <alignment horizontal="center" vertical="center"/>
    </xf>
    <xf numFmtId="0" fontId="0" fillId="0" borderId="1" xfId="0" applyBorder="1" applyAlignment="1">
      <alignment horizontal="center" vertical="center"/>
    </xf>
    <xf numFmtId="0" fontId="3" fillId="6" borderId="1" xfId="0" applyFont="1" applyFill="1" applyBorder="1" applyAlignment="1">
      <alignment vertical="center"/>
    </xf>
    <xf numFmtId="9" fontId="3" fillId="6" borderId="1" xfId="1" applyFont="1" applyFill="1" applyBorder="1" applyAlignment="1">
      <alignment horizontal="center" vertical="center"/>
    </xf>
    <xf numFmtId="5" fontId="3" fillId="6" borderId="1" xfId="0" applyNumberFormat="1" applyFont="1" applyFill="1" applyBorder="1" applyAlignment="1">
      <alignment horizontal="center" vertical="center"/>
    </xf>
    <xf numFmtId="164" fontId="3" fillId="6" borderId="1" xfId="1" applyNumberFormat="1" applyFont="1" applyFill="1" applyBorder="1" applyAlignment="1">
      <alignment horizontal="center" vertical="center"/>
    </xf>
    <xf numFmtId="0" fontId="7" fillId="12" borderId="0" xfId="0" applyFont="1" applyFill="1" applyAlignment="1">
      <alignment vertical="center" wrapText="1"/>
    </xf>
    <xf numFmtId="0" fontId="0" fillId="0" borderId="0" xfId="0" applyAlignment="1">
      <alignment vertical="center" wrapText="1"/>
    </xf>
    <xf numFmtId="0" fontId="12" fillId="5" borderId="0" xfId="0" applyFont="1" applyFill="1" applyBorder="1" applyAlignment="1">
      <alignment horizontal="left" vertical="center" wrapText="1"/>
    </xf>
    <xf numFmtId="0" fontId="12" fillId="5" borderId="0" xfId="0" applyFont="1" applyFill="1" applyAlignment="1">
      <alignment vertical="center" wrapText="1"/>
    </xf>
    <xf numFmtId="0" fontId="3" fillId="4" borderId="1" xfId="0" applyFont="1" applyFill="1" applyBorder="1" applyAlignment="1">
      <alignment horizontal="center" vertical="center"/>
    </xf>
    <xf numFmtId="0" fontId="0" fillId="13" borderId="1" xfId="0" applyFill="1" applyBorder="1" applyAlignment="1">
      <alignment horizontal="left" vertical="center" wrapText="1"/>
    </xf>
    <xf numFmtId="0" fontId="0" fillId="0" borderId="1" xfId="0" applyBorder="1" applyAlignment="1">
      <alignment horizontal="left" vertical="center" wrapText="1"/>
    </xf>
    <xf numFmtId="0" fontId="0" fillId="4" borderId="1" xfId="0" applyFill="1" applyBorder="1" applyAlignment="1">
      <alignment horizontal="left" vertical="center" wrapText="1"/>
    </xf>
    <xf numFmtId="0" fontId="0" fillId="6" borderId="1" xfId="0" applyFill="1" applyBorder="1" applyAlignment="1"/>
    <xf numFmtId="0" fontId="0" fillId="3" borderId="1" xfId="0" applyFill="1" applyBorder="1" applyAlignment="1">
      <alignment horizontal="left" vertical="center" wrapText="1"/>
    </xf>
    <xf numFmtId="0" fontId="0" fillId="2" borderId="1" xfId="0" applyFill="1" applyBorder="1" applyAlignment="1">
      <alignment horizontal="left" vertical="center" wrapText="1"/>
    </xf>
    <xf numFmtId="0" fontId="3" fillId="15" borderId="1" xfId="0" applyFont="1" applyFill="1" applyBorder="1" applyAlignment="1">
      <alignment vertical="center" wrapText="1"/>
    </xf>
    <xf numFmtId="0" fontId="0" fillId="11" borderId="1" xfId="0" applyFill="1" applyBorder="1" applyAlignment="1">
      <alignment vertical="center" wrapText="1"/>
    </xf>
    <xf numFmtId="0" fontId="3" fillId="7" borderId="1" xfId="0" applyFont="1" applyFill="1" applyBorder="1" applyAlignment="1">
      <alignment horizontal="center" vertical="center"/>
    </xf>
    <xf numFmtId="0" fontId="3" fillId="13" borderId="1"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NHMRC%20Grants%20Funding%20-%2018%20Dec%202013%20Announcements..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162"/>
  <sheetViews>
    <sheetView tabSelected="1" topLeftCell="A123" workbookViewId="0">
      <selection activeCell="F8" sqref="F8"/>
    </sheetView>
  </sheetViews>
  <sheetFormatPr defaultRowHeight="15"/>
  <cols>
    <col min="3" max="3" width="9.42578125" customWidth="1"/>
    <col min="4" max="4" width="18.7109375" customWidth="1"/>
    <col min="5" max="5" width="46.7109375" customWidth="1"/>
    <col min="6" max="6" width="67.5703125" customWidth="1"/>
    <col min="7" max="7" width="18" customWidth="1"/>
    <col min="8" max="8" width="29.85546875" customWidth="1"/>
    <col min="9" max="9" width="10.7109375" customWidth="1"/>
    <col min="10" max="10" width="14.7109375" customWidth="1"/>
    <col min="11" max="11" width="11" customWidth="1"/>
    <col min="12" max="12" width="10.7109375" customWidth="1"/>
    <col min="13" max="13" width="15.140625" customWidth="1"/>
    <col min="14" max="14" width="13.42578125" customWidth="1"/>
    <col min="15" max="21" width="10.28515625" customWidth="1"/>
    <col min="26" max="26" width="13.42578125" customWidth="1"/>
    <col min="27" max="27" width="13.140625" customWidth="1"/>
    <col min="28" max="28" width="15.5703125" customWidth="1"/>
  </cols>
  <sheetData>
    <row r="1" spans="1:27" ht="45">
      <c r="A1" s="1" t="s">
        <v>0</v>
      </c>
      <c r="B1" s="2" t="s">
        <v>1</v>
      </c>
      <c r="C1" s="2" t="s">
        <v>2</v>
      </c>
      <c r="D1" s="2" t="s">
        <v>3</v>
      </c>
      <c r="E1" s="2" t="s">
        <v>4</v>
      </c>
      <c r="F1" s="2" t="s">
        <v>5</v>
      </c>
      <c r="G1" s="2" t="s">
        <v>6</v>
      </c>
      <c r="H1" s="2" t="s">
        <v>7</v>
      </c>
      <c r="I1" s="2" t="s">
        <v>8</v>
      </c>
      <c r="J1" s="3" t="s">
        <v>9</v>
      </c>
      <c r="K1" s="2" t="s">
        <v>24</v>
      </c>
      <c r="L1" s="2" t="s">
        <v>25</v>
      </c>
      <c r="M1" s="2" t="s">
        <v>10</v>
      </c>
      <c r="N1" s="2" t="s">
        <v>11</v>
      </c>
      <c r="O1" s="2" t="s">
        <v>12</v>
      </c>
      <c r="P1" s="2" t="s">
        <v>13</v>
      </c>
      <c r="Q1" s="2" t="s">
        <v>14</v>
      </c>
      <c r="R1" s="2" t="s">
        <v>15</v>
      </c>
      <c r="S1" s="2" t="s">
        <v>16</v>
      </c>
      <c r="T1" s="2" t="s">
        <v>17</v>
      </c>
      <c r="U1" s="2" t="s">
        <v>18</v>
      </c>
      <c r="V1" s="2" t="s">
        <v>19</v>
      </c>
      <c r="W1" s="2" t="s">
        <v>20</v>
      </c>
      <c r="X1" s="2" t="s">
        <v>21</v>
      </c>
      <c r="Y1" s="2" t="s">
        <v>22</v>
      </c>
      <c r="Z1" s="2" t="s">
        <v>23</v>
      </c>
    </row>
    <row r="2" spans="1:27">
      <c r="A2" s="7">
        <v>1068620</v>
      </c>
      <c r="B2" s="8">
        <v>2013</v>
      </c>
      <c r="C2" t="s">
        <v>35</v>
      </c>
      <c r="D2" t="s">
        <v>36</v>
      </c>
      <c r="E2" t="s">
        <v>37</v>
      </c>
      <c r="F2" t="s">
        <v>38</v>
      </c>
      <c r="G2" t="s">
        <v>39</v>
      </c>
      <c r="H2" t="s">
        <v>40</v>
      </c>
      <c r="I2" t="s">
        <v>41</v>
      </c>
      <c r="J2" s="9">
        <v>640418</v>
      </c>
      <c r="K2" t="s">
        <v>56</v>
      </c>
      <c r="L2" t="s">
        <v>57</v>
      </c>
      <c r="M2" t="s">
        <v>42</v>
      </c>
      <c r="N2" t="s">
        <v>43</v>
      </c>
      <c r="O2" t="s">
        <v>44</v>
      </c>
      <c r="P2" t="s">
        <v>45</v>
      </c>
      <c r="Q2" t="s">
        <v>46</v>
      </c>
      <c r="R2" t="s">
        <v>47</v>
      </c>
      <c r="S2" t="s">
        <v>48</v>
      </c>
      <c r="T2" t="s">
        <v>49</v>
      </c>
      <c r="U2" t="s">
        <v>50</v>
      </c>
      <c r="V2" t="s">
        <v>51</v>
      </c>
      <c r="W2" t="s">
        <v>52</v>
      </c>
      <c r="X2" t="s">
        <v>53</v>
      </c>
      <c r="Y2" t="s">
        <v>54</v>
      </c>
      <c r="Z2" t="s">
        <v>55</v>
      </c>
      <c r="AA2" t="s">
        <v>1436</v>
      </c>
    </row>
    <row r="3" spans="1:27">
      <c r="A3" s="7">
        <v>1071269</v>
      </c>
      <c r="B3" s="8">
        <v>2013</v>
      </c>
      <c r="C3" t="s">
        <v>61</v>
      </c>
      <c r="D3" t="s">
        <v>62</v>
      </c>
      <c r="E3" t="s">
        <v>63</v>
      </c>
      <c r="F3" t="s">
        <v>64</v>
      </c>
      <c r="G3" t="s">
        <v>65</v>
      </c>
      <c r="H3" t="s">
        <v>66</v>
      </c>
      <c r="I3" t="s">
        <v>41</v>
      </c>
      <c r="J3" s="9">
        <v>10353045</v>
      </c>
      <c r="K3" t="s">
        <v>56</v>
      </c>
      <c r="L3" t="s">
        <v>57</v>
      </c>
      <c r="M3" t="s">
        <v>42</v>
      </c>
      <c r="N3" t="s">
        <v>43</v>
      </c>
      <c r="O3" t="s">
        <v>67</v>
      </c>
      <c r="P3" t="s">
        <v>68</v>
      </c>
      <c r="Q3" t="s">
        <v>69</v>
      </c>
      <c r="R3" t="s">
        <v>70</v>
      </c>
      <c r="S3" t="s">
        <v>71</v>
      </c>
      <c r="T3" t="s">
        <v>72</v>
      </c>
      <c r="U3" t="s">
        <v>73</v>
      </c>
      <c r="V3" t="s">
        <v>74</v>
      </c>
      <c r="W3" t="s">
        <v>75</v>
      </c>
      <c r="X3" t="s">
        <v>76</v>
      </c>
      <c r="Y3" t="s">
        <v>77</v>
      </c>
      <c r="Z3" t="s">
        <v>78</v>
      </c>
      <c r="AA3" t="s">
        <v>1436</v>
      </c>
    </row>
    <row r="4" spans="1:27">
      <c r="A4" s="7">
        <v>1071659</v>
      </c>
      <c r="B4" s="8">
        <v>2013</v>
      </c>
      <c r="C4" t="s">
        <v>61</v>
      </c>
      <c r="D4" t="s">
        <v>62</v>
      </c>
      <c r="E4" t="s">
        <v>79</v>
      </c>
      <c r="F4" t="s">
        <v>80</v>
      </c>
      <c r="G4" t="s">
        <v>81</v>
      </c>
      <c r="H4" t="s">
        <v>82</v>
      </c>
      <c r="I4" t="s">
        <v>83</v>
      </c>
      <c r="J4" s="9">
        <v>8795785</v>
      </c>
      <c r="K4" t="s">
        <v>56</v>
      </c>
      <c r="L4" t="s">
        <v>57</v>
      </c>
      <c r="M4" t="s">
        <v>84</v>
      </c>
      <c r="N4" t="s">
        <v>85</v>
      </c>
      <c r="O4" t="s">
        <v>86</v>
      </c>
      <c r="P4" t="s">
        <v>87</v>
      </c>
      <c r="Q4" t="s">
        <v>88</v>
      </c>
      <c r="R4" t="s">
        <v>89</v>
      </c>
      <c r="S4" t="s">
        <v>90</v>
      </c>
      <c r="T4" t="s">
        <v>91</v>
      </c>
      <c r="U4" t="s">
        <v>92</v>
      </c>
      <c r="V4" t="s">
        <v>93</v>
      </c>
      <c r="W4" t="s">
        <v>94</v>
      </c>
      <c r="X4" t="s">
        <v>95</v>
      </c>
      <c r="Z4" t="s">
        <v>96</v>
      </c>
      <c r="AA4" t="s">
        <v>1436</v>
      </c>
    </row>
    <row r="5" spans="1:27">
      <c r="A5" s="7">
        <v>1071822</v>
      </c>
      <c r="B5" s="8">
        <v>2013</v>
      </c>
      <c r="C5" t="s">
        <v>61</v>
      </c>
      <c r="D5" t="s">
        <v>62</v>
      </c>
      <c r="E5" t="s">
        <v>98</v>
      </c>
      <c r="F5" t="s">
        <v>99</v>
      </c>
      <c r="G5" t="s">
        <v>100</v>
      </c>
      <c r="H5" t="s">
        <v>101</v>
      </c>
      <c r="I5" t="s">
        <v>102</v>
      </c>
      <c r="J5" s="9">
        <v>11797530</v>
      </c>
      <c r="K5" t="s">
        <v>56</v>
      </c>
      <c r="L5" t="s">
        <v>57</v>
      </c>
      <c r="M5" t="s">
        <v>103</v>
      </c>
      <c r="N5" t="s">
        <v>104</v>
      </c>
      <c r="O5" t="s">
        <v>105</v>
      </c>
      <c r="P5" t="s">
        <v>106</v>
      </c>
      <c r="Q5" t="s">
        <v>107</v>
      </c>
      <c r="R5" t="s">
        <v>108</v>
      </c>
      <c r="S5" t="s">
        <v>109</v>
      </c>
      <c r="T5" t="s">
        <v>110</v>
      </c>
      <c r="Z5" t="s">
        <v>111</v>
      </c>
      <c r="AA5" t="s">
        <v>1436</v>
      </c>
    </row>
    <row r="6" spans="1:27">
      <c r="A6" s="7">
        <v>1071897</v>
      </c>
      <c r="B6" s="8">
        <v>2013</v>
      </c>
      <c r="C6" t="s">
        <v>61</v>
      </c>
      <c r="D6" t="s">
        <v>62</v>
      </c>
      <c r="E6" t="s">
        <v>113</v>
      </c>
      <c r="F6" t="s">
        <v>113</v>
      </c>
      <c r="G6" t="s">
        <v>114</v>
      </c>
      <c r="H6" t="s">
        <v>115</v>
      </c>
      <c r="I6" t="s">
        <v>83</v>
      </c>
      <c r="J6" s="9">
        <v>6669345</v>
      </c>
      <c r="K6" t="s">
        <v>56</v>
      </c>
      <c r="L6" t="s">
        <v>57</v>
      </c>
      <c r="M6" t="s">
        <v>103</v>
      </c>
      <c r="N6" t="s">
        <v>116</v>
      </c>
      <c r="O6" t="s">
        <v>117</v>
      </c>
      <c r="P6" t="s">
        <v>118</v>
      </c>
      <c r="Q6" t="s">
        <v>119</v>
      </c>
      <c r="R6" t="s">
        <v>90</v>
      </c>
      <c r="S6" t="s">
        <v>120</v>
      </c>
      <c r="T6" t="s">
        <v>121</v>
      </c>
      <c r="Z6" t="s">
        <v>122</v>
      </c>
      <c r="AA6" t="s">
        <v>1436</v>
      </c>
    </row>
    <row r="7" spans="1:27">
      <c r="A7" s="7">
        <v>1071916</v>
      </c>
      <c r="B7" s="8">
        <v>2013</v>
      </c>
      <c r="C7" t="s">
        <v>61</v>
      </c>
      <c r="D7" t="s">
        <v>62</v>
      </c>
      <c r="E7" t="s">
        <v>123</v>
      </c>
      <c r="F7" t="s">
        <v>123</v>
      </c>
      <c r="G7" t="s">
        <v>124</v>
      </c>
      <c r="H7" t="s">
        <v>125</v>
      </c>
      <c r="I7" t="s">
        <v>126</v>
      </c>
      <c r="J7" s="9">
        <v>13617890</v>
      </c>
      <c r="K7" t="s">
        <v>56</v>
      </c>
      <c r="L7" t="s">
        <v>57</v>
      </c>
      <c r="M7" t="s">
        <v>84</v>
      </c>
      <c r="N7" t="s">
        <v>104</v>
      </c>
      <c r="O7" t="s">
        <v>127</v>
      </c>
      <c r="P7" t="s">
        <v>94</v>
      </c>
      <c r="Q7" t="s">
        <v>128</v>
      </c>
      <c r="R7" t="s">
        <v>129</v>
      </c>
      <c r="S7" t="s">
        <v>130</v>
      </c>
      <c r="T7" t="s">
        <v>95</v>
      </c>
      <c r="U7" t="s">
        <v>131</v>
      </c>
      <c r="V7" t="s">
        <v>132</v>
      </c>
      <c r="W7" t="s">
        <v>133</v>
      </c>
      <c r="X7" t="s">
        <v>134</v>
      </c>
      <c r="Y7" t="s">
        <v>135</v>
      </c>
      <c r="Z7" t="s">
        <v>136</v>
      </c>
      <c r="AA7" t="s">
        <v>1436</v>
      </c>
    </row>
    <row r="8" spans="1:27">
      <c r="A8" s="7">
        <v>1072072</v>
      </c>
      <c r="B8" s="8">
        <v>2013</v>
      </c>
      <c r="C8" t="s">
        <v>35</v>
      </c>
      <c r="D8" t="s">
        <v>36</v>
      </c>
      <c r="E8" t="s">
        <v>137</v>
      </c>
      <c r="F8" t="s">
        <v>138</v>
      </c>
      <c r="G8" t="s">
        <v>139</v>
      </c>
      <c r="H8" t="s">
        <v>140</v>
      </c>
      <c r="I8" t="s">
        <v>141</v>
      </c>
      <c r="J8" s="9">
        <v>1442637.2</v>
      </c>
      <c r="K8" t="s">
        <v>56</v>
      </c>
      <c r="L8" t="s">
        <v>57</v>
      </c>
      <c r="M8" t="s">
        <v>42</v>
      </c>
      <c r="N8" t="s">
        <v>43</v>
      </c>
      <c r="O8" t="s">
        <v>44</v>
      </c>
      <c r="P8" t="s">
        <v>46</v>
      </c>
      <c r="Q8" t="s">
        <v>142</v>
      </c>
      <c r="R8" t="s">
        <v>77</v>
      </c>
      <c r="S8" t="s">
        <v>143</v>
      </c>
      <c r="T8" t="s">
        <v>144</v>
      </c>
      <c r="U8" t="s">
        <v>145</v>
      </c>
      <c r="Z8" t="s">
        <v>146</v>
      </c>
      <c r="AA8" t="s">
        <v>1436</v>
      </c>
    </row>
    <row r="9" spans="1:27">
      <c r="A9" s="7">
        <v>1072113</v>
      </c>
      <c r="B9" s="8">
        <v>2013</v>
      </c>
      <c r="C9" t="s">
        <v>61</v>
      </c>
      <c r="D9" t="s">
        <v>62</v>
      </c>
      <c r="E9" t="s">
        <v>147</v>
      </c>
      <c r="F9" t="s">
        <v>148</v>
      </c>
      <c r="G9" t="s">
        <v>149</v>
      </c>
      <c r="H9" t="s">
        <v>101</v>
      </c>
      <c r="I9" t="s">
        <v>102</v>
      </c>
      <c r="J9" s="9">
        <v>9209250</v>
      </c>
      <c r="K9" t="s">
        <v>56</v>
      </c>
      <c r="L9" t="s">
        <v>57</v>
      </c>
      <c r="M9" t="s">
        <v>84</v>
      </c>
      <c r="N9" t="s">
        <v>150</v>
      </c>
      <c r="O9" t="s">
        <v>151</v>
      </c>
      <c r="P9" t="s">
        <v>152</v>
      </c>
      <c r="Q9" t="s">
        <v>153</v>
      </c>
      <c r="R9" t="s">
        <v>154</v>
      </c>
      <c r="S9" t="s">
        <v>155</v>
      </c>
      <c r="T9" t="s">
        <v>156</v>
      </c>
      <c r="U9" t="s">
        <v>157</v>
      </c>
      <c r="V9" t="s">
        <v>158</v>
      </c>
      <c r="W9" t="s">
        <v>159</v>
      </c>
      <c r="X9" t="s">
        <v>160</v>
      </c>
      <c r="Y9" t="s">
        <v>161</v>
      </c>
      <c r="Z9" t="s">
        <v>162</v>
      </c>
      <c r="AA9" t="s">
        <v>1436</v>
      </c>
    </row>
    <row r="10" spans="1:27">
      <c r="A10" s="7">
        <v>1072542</v>
      </c>
      <c r="B10" s="8">
        <v>2013</v>
      </c>
      <c r="C10" t="s">
        <v>35</v>
      </c>
      <c r="D10" t="s">
        <v>36</v>
      </c>
      <c r="E10" t="s">
        <v>163</v>
      </c>
      <c r="F10" t="s">
        <v>164</v>
      </c>
      <c r="G10" t="s">
        <v>59</v>
      </c>
      <c r="H10" t="s">
        <v>40</v>
      </c>
      <c r="I10" t="s">
        <v>41</v>
      </c>
      <c r="J10" s="9">
        <v>693728.85000000009</v>
      </c>
      <c r="K10" t="s">
        <v>56</v>
      </c>
      <c r="L10" t="s">
        <v>57</v>
      </c>
      <c r="M10" t="s">
        <v>103</v>
      </c>
      <c r="N10" t="s">
        <v>165</v>
      </c>
      <c r="O10" t="s">
        <v>166</v>
      </c>
      <c r="P10" t="s">
        <v>167</v>
      </c>
      <c r="Q10" t="s">
        <v>75</v>
      </c>
      <c r="R10" t="s">
        <v>45</v>
      </c>
      <c r="S10" t="s">
        <v>46</v>
      </c>
      <c r="T10" t="s">
        <v>69</v>
      </c>
      <c r="U10" t="s">
        <v>168</v>
      </c>
      <c r="V10" t="s">
        <v>169</v>
      </c>
      <c r="Z10" t="s">
        <v>170</v>
      </c>
      <c r="AA10" t="s">
        <v>1436</v>
      </c>
    </row>
    <row r="11" spans="1:27">
      <c r="A11" s="7">
        <v>1073041</v>
      </c>
      <c r="B11" s="8">
        <v>2013</v>
      </c>
      <c r="C11" t="s">
        <v>61</v>
      </c>
      <c r="D11" t="s">
        <v>62</v>
      </c>
      <c r="E11" t="s">
        <v>171</v>
      </c>
      <c r="F11" t="s">
        <v>172</v>
      </c>
      <c r="G11" t="s">
        <v>173</v>
      </c>
      <c r="H11" t="s">
        <v>66</v>
      </c>
      <c r="I11" t="s">
        <v>41</v>
      </c>
      <c r="J11" s="9">
        <v>10637635</v>
      </c>
      <c r="K11" t="s">
        <v>56</v>
      </c>
      <c r="L11" t="s">
        <v>57</v>
      </c>
      <c r="M11" t="s">
        <v>103</v>
      </c>
      <c r="N11" t="s">
        <v>174</v>
      </c>
      <c r="O11" t="s">
        <v>175</v>
      </c>
      <c r="P11" t="s">
        <v>176</v>
      </c>
      <c r="Q11" t="s">
        <v>177</v>
      </c>
      <c r="R11" t="s">
        <v>178</v>
      </c>
      <c r="S11" t="s">
        <v>179</v>
      </c>
      <c r="T11" t="s">
        <v>180</v>
      </c>
      <c r="U11" t="s">
        <v>181</v>
      </c>
      <c r="V11" t="s">
        <v>182</v>
      </c>
      <c r="Z11" t="s">
        <v>183</v>
      </c>
      <c r="AA11" t="s">
        <v>1436</v>
      </c>
    </row>
    <row r="12" spans="1:27">
      <c r="A12" s="7">
        <v>1073410</v>
      </c>
      <c r="B12" s="8">
        <v>2013</v>
      </c>
      <c r="C12" t="s">
        <v>186</v>
      </c>
      <c r="D12" t="s">
        <v>187</v>
      </c>
      <c r="E12" t="s">
        <v>188</v>
      </c>
      <c r="F12" t="s">
        <v>188</v>
      </c>
      <c r="G12" t="s">
        <v>189</v>
      </c>
      <c r="H12" t="s">
        <v>140</v>
      </c>
      <c r="I12" t="s">
        <v>141</v>
      </c>
      <c r="J12" s="9">
        <v>619882</v>
      </c>
      <c r="K12" t="s">
        <v>56</v>
      </c>
      <c r="L12" t="s">
        <v>57</v>
      </c>
      <c r="M12" t="s">
        <v>103</v>
      </c>
      <c r="N12" t="s">
        <v>190</v>
      </c>
      <c r="O12" t="s">
        <v>191</v>
      </c>
      <c r="P12" t="s">
        <v>192</v>
      </c>
      <c r="Q12" t="s">
        <v>193</v>
      </c>
      <c r="R12" t="s">
        <v>194</v>
      </c>
      <c r="S12" t="s">
        <v>195</v>
      </c>
      <c r="T12" t="s">
        <v>196</v>
      </c>
      <c r="Z12" t="s">
        <v>197</v>
      </c>
      <c r="AA12" t="s">
        <v>1436</v>
      </c>
    </row>
    <row r="13" spans="1:27">
      <c r="A13" s="7">
        <v>1073898</v>
      </c>
      <c r="B13" s="8">
        <v>2013</v>
      </c>
      <c r="C13" t="s">
        <v>61</v>
      </c>
      <c r="D13" t="s">
        <v>62</v>
      </c>
      <c r="E13" t="s">
        <v>198</v>
      </c>
      <c r="F13" t="s">
        <v>198</v>
      </c>
      <c r="G13" t="s">
        <v>199</v>
      </c>
      <c r="H13" t="s">
        <v>200</v>
      </c>
      <c r="I13" t="s">
        <v>102</v>
      </c>
      <c r="J13" s="9">
        <v>6288080</v>
      </c>
      <c r="K13" t="s">
        <v>56</v>
      </c>
      <c r="L13" t="s">
        <v>211</v>
      </c>
      <c r="M13" t="s">
        <v>42</v>
      </c>
      <c r="N13" t="s">
        <v>43</v>
      </c>
      <c r="O13" t="s">
        <v>201</v>
      </c>
      <c r="P13" t="s">
        <v>202</v>
      </c>
      <c r="Q13" t="s">
        <v>203</v>
      </c>
      <c r="R13" t="s">
        <v>204</v>
      </c>
      <c r="S13" t="s">
        <v>205</v>
      </c>
      <c r="T13" t="s">
        <v>206</v>
      </c>
      <c r="U13" t="s">
        <v>207</v>
      </c>
      <c r="V13" t="s">
        <v>208</v>
      </c>
      <c r="W13" t="s">
        <v>209</v>
      </c>
      <c r="X13" t="s">
        <v>108</v>
      </c>
      <c r="Z13" t="s">
        <v>210</v>
      </c>
      <c r="AA13" t="s">
        <v>1436</v>
      </c>
    </row>
    <row r="14" spans="1:27">
      <c r="A14" s="7">
        <v>1074258</v>
      </c>
      <c r="B14" s="8">
        <v>2013</v>
      </c>
      <c r="C14" t="s">
        <v>61</v>
      </c>
      <c r="D14" t="s">
        <v>62</v>
      </c>
      <c r="E14" t="s">
        <v>212</v>
      </c>
      <c r="F14" t="s">
        <v>212</v>
      </c>
      <c r="G14" t="s">
        <v>213</v>
      </c>
      <c r="H14" t="s">
        <v>214</v>
      </c>
      <c r="I14" t="s">
        <v>126</v>
      </c>
      <c r="J14" s="9">
        <v>5509450</v>
      </c>
      <c r="K14" t="s">
        <v>56</v>
      </c>
      <c r="L14" t="s">
        <v>211</v>
      </c>
      <c r="M14" t="s">
        <v>84</v>
      </c>
      <c r="N14" t="s">
        <v>215</v>
      </c>
      <c r="O14" t="s">
        <v>216</v>
      </c>
      <c r="P14" t="s">
        <v>217</v>
      </c>
      <c r="Q14" t="s">
        <v>218</v>
      </c>
      <c r="R14" t="s">
        <v>219</v>
      </c>
      <c r="S14" t="s">
        <v>220</v>
      </c>
      <c r="T14" t="s">
        <v>221</v>
      </c>
      <c r="Z14" t="s">
        <v>222</v>
      </c>
      <c r="AA14" t="s">
        <v>1436</v>
      </c>
    </row>
    <row r="15" spans="1:27">
      <c r="A15" s="7">
        <v>1074296</v>
      </c>
      <c r="B15" s="8">
        <v>2013</v>
      </c>
      <c r="C15" t="s">
        <v>186</v>
      </c>
      <c r="D15" t="s">
        <v>187</v>
      </c>
      <c r="E15" t="s">
        <v>223</v>
      </c>
      <c r="F15" t="s">
        <v>224</v>
      </c>
      <c r="G15" t="s">
        <v>225</v>
      </c>
      <c r="H15" t="s">
        <v>101</v>
      </c>
      <c r="I15" t="s">
        <v>102</v>
      </c>
      <c r="J15" s="9">
        <v>591894</v>
      </c>
      <c r="K15" t="s">
        <v>56</v>
      </c>
      <c r="L15" t="s">
        <v>57</v>
      </c>
      <c r="M15" t="s">
        <v>84</v>
      </c>
      <c r="N15" t="s">
        <v>104</v>
      </c>
      <c r="O15" t="s">
        <v>127</v>
      </c>
      <c r="P15" t="s">
        <v>128</v>
      </c>
      <c r="Q15" t="s">
        <v>226</v>
      </c>
      <c r="R15" t="s">
        <v>227</v>
      </c>
      <c r="S15" t="s">
        <v>228</v>
      </c>
      <c r="T15" t="s">
        <v>229</v>
      </c>
      <c r="Z15" t="s">
        <v>230</v>
      </c>
      <c r="AA15" t="s">
        <v>1436</v>
      </c>
    </row>
    <row r="16" spans="1:27">
      <c r="A16" s="7">
        <v>1074300</v>
      </c>
      <c r="B16" s="8">
        <v>2013</v>
      </c>
      <c r="C16" t="s">
        <v>233</v>
      </c>
      <c r="D16" t="s">
        <v>234</v>
      </c>
      <c r="E16" t="s">
        <v>235</v>
      </c>
      <c r="F16" t="s">
        <v>235</v>
      </c>
      <c r="G16" t="s">
        <v>236</v>
      </c>
      <c r="H16" t="s">
        <v>66</v>
      </c>
      <c r="I16" t="s">
        <v>41</v>
      </c>
      <c r="J16" s="9">
        <v>117368</v>
      </c>
      <c r="K16" t="s">
        <v>245</v>
      </c>
      <c r="L16" t="s">
        <v>57</v>
      </c>
      <c r="M16" t="s">
        <v>103</v>
      </c>
      <c r="N16" t="s">
        <v>150</v>
      </c>
      <c r="O16" t="s">
        <v>237</v>
      </c>
      <c r="P16" t="s">
        <v>238</v>
      </c>
      <c r="Q16" t="s">
        <v>239</v>
      </c>
      <c r="R16" t="s">
        <v>240</v>
      </c>
      <c r="S16" t="s">
        <v>241</v>
      </c>
      <c r="T16" t="s">
        <v>242</v>
      </c>
      <c r="U16" t="s">
        <v>243</v>
      </c>
      <c r="Z16" t="s">
        <v>244</v>
      </c>
      <c r="AA16" t="s">
        <v>1436</v>
      </c>
    </row>
    <row r="17" spans="1:27">
      <c r="A17" s="7">
        <v>1074335</v>
      </c>
      <c r="B17" s="8">
        <v>2013</v>
      </c>
      <c r="C17" t="s">
        <v>233</v>
      </c>
      <c r="D17" t="s">
        <v>246</v>
      </c>
      <c r="E17" t="s">
        <v>247</v>
      </c>
      <c r="F17" t="s">
        <v>247</v>
      </c>
      <c r="G17" t="s">
        <v>248</v>
      </c>
      <c r="H17" t="s">
        <v>249</v>
      </c>
      <c r="I17" t="s">
        <v>126</v>
      </c>
      <c r="J17" s="9">
        <v>40197</v>
      </c>
      <c r="K17" t="s">
        <v>245</v>
      </c>
      <c r="L17" t="s">
        <v>211</v>
      </c>
      <c r="M17" t="s">
        <v>42</v>
      </c>
      <c r="N17" t="s">
        <v>43</v>
      </c>
      <c r="O17" t="s">
        <v>201</v>
      </c>
      <c r="P17" t="s">
        <v>250</v>
      </c>
      <c r="Q17" t="s">
        <v>69</v>
      </c>
      <c r="R17" t="s">
        <v>251</v>
      </c>
      <c r="S17" t="s">
        <v>252</v>
      </c>
      <c r="T17" t="s">
        <v>253</v>
      </c>
      <c r="U17" t="s">
        <v>254</v>
      </c>
      <c r="V17" t="s">
        <v>255</v>
      </c>
      <c r="W17" t="s">
        <v>256</v>
      </c>
      <c r="X17" t="s">
        <v>257</v>
      </c>
      <c r="Z17" t="s">
        <v>258</v>
      </c>
      <c r="AA17" t="s">
        <v>1436</v>
      </c>
    </row>
    <row r="18" spans="1:27">
      <c r="A18" s="7">
        <v>1074342</v>
      </c>
      <c r="B18" s="8">
        <v>2013</v>
      </c>
      <c r="C18" t="s">
        <v>233</v>
      </c>
      <c r="D18" t="s">
        <v>234</v>
      </c>
      <c r="E18" t="s">
        <v>259</v>
      </c>
      <c r="F18" t="s">
        <v>260</v>
      </c>
      <c r="G18" t="s">
        <v>261</v>
      </c>
      <c r="H18" t="s">
        <v>262</v>
      </c>
      <c r="I18" t="s">
        <v>126</v>
      </c>
      <c r="J18" s="9">
        <v>117368</v>
      </c>
      <c r="K18" t="s">
        <v>245</v>
      </c>
      <c r="L18" t="s">
        <v>57</v>
      </c>
      <c r="M18" t="s">
        <v>103</v>
      </c>
      <c r="N18" t="s">
        <v>165</v>
      </c>
      <c r="O18" t="s">
        <v>263</v>
      </c>
      <c r="P18" t="s">
        <v>264</v>
      </c>
      <c r="Q18" t="s">
        <v>265</v>
      </c>
      <c r="R18" t="s">
        <v>266</v>
      </c>
      <c r="S18" t="s">
        <v>267</v>
      </c>
      <c r="T18" t="s">
        <v>268</v>
      </c>
      <c r="Z18" t="s">
        <v>269</v>
      </c>
      <c r="AA18" t="s">
        <v>1436</v>
      </c>
    </row>
    <row r="19" spans="1:27">
      <c r="A19" s="7">
        <v>1074343</v>
      </c>
      <c r="B19" s="8">
        <v>2013</v>
      </c>
      <c r="C19" t="s">
        <v>233</v>
      </c>
      <c r="D19" t="s">
        <v>246</v>
      </c>
      <c r="E19" t="s">
        <v>270</v>
      </c>
      <c r="F19" t="s">
        <v>271</v>
      </c>
      <c r="G19" t="s">
        <v>272</v>
      </c>
      <c r="H19" t="s">
        <v>40</v>
      </c>
      <c r="I19" t="s">
        <v>41</v>
      </c>
      <c r="J19" s="9">
        <v>81209</v>
      </c>
      <c r="K19" t="s">
        <v>245</v>
      </c>
      <c r="L19" t="s">
        <v>57</v>
      </c>
      <c r="M19" t="s">
        <v>273</v>
      </c>
      <c r="N19" t="s">
        <v>43</v>
      </c>
      <c r="O19" t="s">
        <v>67</v>
      </c>
      <c r="P19" t="s">
        <v>274</v>
      </c>
      <c r="Q19" t="s">
        <v>275</v>
      </c>
      <c r="R19" t="s">
        <v>276</v>
      </c>
      <c r="S19" t="s">
        <v>277</v>
      </c>
      <c r="T19" t="s">
        <v>178</v>
      </c>
      <c r="U19" t="s">
        <v>278</v>
      </c>
      <c r="V19" t="s">
        <v>279</v>
      </c>
      <c r="Z19" t="s">
        <v>280</v>
      </c>
      <c r="AA19" t="s">
        <v>1436</v>
      </c>
    </row>
    <row r="20" spans="1:27">
      <c r="A20" s="7">
        <v>1074356</v>
      </c>
      <c r="B20" s="8">
        <v>2013</v>
      </c>
      <c r="C20" t="s">
        <v>282</v>
      </c>
      <c r="D20" t="s">
        <v>283</v>
      </c>
      <c r="E20" t="s">
        <v>284</v>
      </c>
      <c r="F20" t="s">
        <v>285</v>
      </c>
      <c r="G20" t="s">
        <v>286</v>
      </c>
      <c r="H20" t="s">
        <v>101</v>
      </c>
      <c r="I20" t="s">
        <v>102</v>
      </c>
      <c r="J20" s="12">
        <v>1267110.7</v>
      </c>
      <c r="K20" t="s">
        <v>56</v>
      </c>
      <c r="L20" t="s">
        <v>57</v>
      </c>
      <c r="M20" t="s">
        <v>273</v>
      </c>
      <c r="N20" t="s">
        <v>43</v>
      </c>
      <c r="O20" t="s">
        <v>287</v>
      </c>
      <c r="P20" t="s">
        <v>288</v>
      </c>
      <c r="Q20" t="s">
        <v>289</v>
      </c>
      <c r="R20" t="s">
        <v>290</v>
      </c>
      <c r="S20" t="s">
        <v>291</v>
      </c>
      <c r="T20" t="s">
        <v>292</v>
      </c>
      <c r="U20" t="s">
        <v>293</v>
      </c>
      <c r="Z20" t="s">
        <v>294</v>
      </c>
      <c r="AA20" t="s">
        <v>1436</v>
      </c>
    </row>
    <row r="21" spans="1:27">
      <c r="A21" s="7">
        <v>1074374</v>
      </c>
      <c r="B21" s="8">
        <v>2013</v>
      </c>
      <c r="C21" t="s">
        <v>233</v>
      </c>
      <c r="D21" t="s">
        <v>246</v>
      </c>
      <c r="E21" t="s">
        <v>295</v>
      </c>
      <c r="F21" t="s">
        <v>295</v>
      </c>
      <c r="G21" t="s">
        <v>296</v>
      </c>
      <c r="H21" t="s">
        <v>125</v>
      </c>
      <c r="I21" t="s">
        <v>126</v>
      </c>
      <c r="J21" s="9">
        <v>58934</v>
      </c>
      <c r="K21" t="s">
        <v>245</v>
      </c>
      <c r="L21" t="s">
        <v>57</v>
      </c>
      <c r="M21" t="s">
        <v>42</v>
      </c>
      <c r="N21" t="s">
        <v>43</v>
      </c>
      <c r="O21" t="s">
        <v>297</v>
      </c>
      <c r="P21" t="s">
        <v>205</v>
      </c>
      <c r="Q21" t="s">
        <v>298</v>
      </c>
      <c r="R21" t="s">
        <v>299</v>
      </c>
      <c r="S21" t="s">
        <v>71</v>
      </c>
      <c r="T21" t="s">
        <v>300</v>
      </c>
      <c r="Z21" t="s">
        <v>301</v>
      </c>
      <c r="AA21" t="s">
        <v>1436</v>
      </c>
    </row>
    <row r="22" spans="1:27">
      <c r="A22" s="7">
        <v>1074383</v>
      </c>
      <c r="B22" s="8">
        <v>2013</v>
      </c>
      <c r="C22" t="s">
        <v>61</v>
      </c>
      <c r="D22" t="s">
        <v>62</v>
      </c>
      <c r="E22" t="s">
        <v>302</v>
      </c>
      <c r="F22" t="s">
        <v>303</v>
      </c>
      <c r="G22" t="s">
        <v>304</v>
      </c>
      <c r="H22" t="s">
        <v>305</v>
      </c>
      <c r="I22" t="s">
        <v>126</v>
      </c>
      <c r="J22" s="9">
        <v>8129930</v>
      </c>
      <c r="K22" t="s">
        <v>56</v>
      </c>
      <c r="L22" t="s">
        <v>311</v>
      </c>
      <c r="M22" t="s">
        <v>42</v>
      </c>
      <c r="N22" t="s">
        <v>43</v>
      </c>
      <c r="O22" t="s">
        <v>201</v>
      </c>
      <c r="P22" t="s">
        <v>203</v>
      </c>
      <c r="Q22" t="s">
        <v>306</v>
      </c>
      <c r="R22" t="s">
        <v>307</v>
      </c>
      <c r="S22" t="s">
        <v>308</v>
      </c>
      <c r="T22" t="s">
        <v>309</v>
      </c>
      <c r="Z22" t="s">
        <v>310</v>
      </c>
      <c r="AA22" t="s">
        <v>1436</v>
      </c>
    </row>
    <row r="23" spans="1:27">
      <c r="A23" s="7">
        <v>1074386</v>
      </c>
      <c r="B23" s="8">
        <v>2013</v>
      </c>
      <c r="C23" t="s">
        <v>61</v>
      </c>
      <c r="D23" t="s">
        <v>62</v>
      </c>
      <c r="E23" t="s">
        <v>312</v>
      </c>
      <c r="F23" t="s">
        <v>313</v>
      </c>
      <c r="G23" t="s">
        <v>314</v>
      </c>
      <c r="H23" t="s">
        <v>315</v>
      </c>
      <c r="I23" t="s">
        <v>41</v>
      </c>
      <c r="J23" s="13">
        <v>10621535</v>
      </c>
      <c r="K23" t="s">
        <v>56</v>
      </c>
      <c r="L23" t="s">
        <v>211</v>
      </c>
      <c r="M23" t="s">
        <v>103</v>
      </c>
      <c r="N23" t="s">
        <v>316</v>
      </c>
      <c r="O23" t="s">
        <v>317</v>
      </c>
      <c r="P23" t="s">
        <v>256</v>
      </c>
      <c r="Q23" t="s">
        <v>318</v>
      </c>
      <c r="R23" t="s">
        <v>319</v>
      </c>
      <c r="S23" t="s">
        <v>320</v>
      </c>
      <c r="T23" t="s">
        <v>159</v>
      </c>
      <c r="U23" t="s">
        <v>221</v>
      </c>
      <c r="V23" t="s">
        <v>321</v>
      </c>
      <c r="W23" t="s">
        <v>322</v>
      </c>
      <c r="X23" t="s">
        <v>323</v>
      </c>
      <c r="Z23" t="s">
        <v>324</v>
      </c>
      <c r="AA23" t="s">
        <v>1436</v>
      </c>
    </row>
    <row r="24" spans="1:27">
      <c r="A24" s="7">
        <v>1074391</v>
      </c>
      <c r="B24" s="8">
        <v>2013</v>
      </c>
      <c r="C24" t="s">
        <v>233</v>
      </c>
      <c r="D24" t="s">
        <v>234</v>
      </c>
      <c r="E24" t="s">
        <v>325</v>
      </c>
      <c r="F24" t="s">
        <v>326</v>
      </c>
      <c r="G24" t="s">
        <v>327</v>
      </c>
      <c r="H24" t="s">
        <v>125</v>
      </c>
      <c r="I24" t="s">
        <v>126</v>
      </c>
      <c r="J24" s="9">
        <v>84904.666700000002</v>
      </c>
      <c r="K24" t="s">
        <v>245</v>
      </c>
      <c r="L24" t="s">
        <v>57</v>
      </c>
      <c r="M24" t="s">
        <v>103</v>
      </c>
      <c r="N24" t="s">
        <v>85</v>
      </c>
      <c r="O24" t="s">
        <v>328</v>
      </c>
      <c r="P24" t="s">
        <v>329</v>
      </c>
      <c r="Q24" t="s">
        <v>330</v>
      </c>
      <c r="R24" t="s">
        <v>331</v>
      </c>
      <c r="S24" t="s">
        <v>332</v>
      </c>
      <c r="T24" t="s">
        <v>333</v>
      </c>
      <c r="Z24" t="s">
        <v>334</v>
      </c>
      <c r="AA24" t="s">
        <v>1436</v>
      </c>
    </row>
    <row r="25" spans="1:27">
      <c r="A25" s="7">
        <v>1074400</v>
      </c>
      <c r="B25" s="8">
        <v>2013</v>
      </c>
      <c r="C25" t="s">
        <v>233</v>
      </c>
      <c r="D25" t="s">
        <v>234</v>
      </c>
      <c r="E25" t="s">
        <v>335</v>
      </c>
      <c r="F25" t="s">
        <v>336</v>
      </c>
      <c r="G25" t="s">
        <v>337</v>
      </c>
      <c r="H25" t="s">
        <v>338</v>
      </c>
      <c r="I25" t="s">
        <v>126</v>
      </c>
      <c r="J25" s="9">
        <v>45948.666700000002</v>
      </c>
      <c r="K25" t="s">
        <v>245</v>
      </c>
      <c r="L25" t="s">
        <v>57</v>
      </c>
      <c r="M25" t="s">
        <v>42</v>
      </c>
      <c r="N25" t="s">
        <v>339</v>
      </c>
      <c r="O25" t="s">
        <v>340</v>
      </c>
      <c r="P25" t="s">
        <v>277</v>
      </c>
      <c r="Q25" t="s">
        <v>341</v>
      </c>
      <c r="R25" t="s">
        <v>49</v>
      </c>
      <c r="S25" t="s">
        <v>342</v>
      </c>
      <c r="T25" t="s">
        <v>343</v>
      </c>
      <c r="U25" t="s">
        <v>344</v>
      </c>
      <c r="Z25" t="s">
        <v>345</v>
      </c>
      <c r="AA25" t="s">
        <v>1436</v>
      </c>
    </row>
    <row r="26" spans="1:27">
      <c r="A26" s="7">
        <v>1074403</v>
      </c>
      <c r="B26" s="8">
        <v>2013</v>
      </c>
      <c r="C26" t="s">
        <v>233</v>
      </c>
      <c r="D26" t="s">
        <v>234</v>
      </c>
      <c r="E26" t="s">
        <v>346</v>
      </c>
      <c r="F26" t="s">
        <v>347</v>
      </c>
      <c r="G26" t="s">
        <v>348</v>
      </c>
      <c r="H26" t="s">
        <v>349</v>
      </c>
      <c r="I26" t="s">
        <v>83</v>
      </c>
      <c r="J26" s="9">
        <v>78412</v>
      </c>
      <c r="K26" t="s">
        <v>245</v>
      </c>
      <c r="L26" t="s">
        <v>57</v>
      </c>
      <c r="M26" t="s">
        <v>103</v>
      </c>
      <c r="N26" t="s">
        <v>350</v>
      </c>
      <c r="O26" t="s">
        <v>351</v>
      </c>
      <c r="P26" t="s">
        <v>352</v>
      </c>
      <c r="Q26" t="s">
        <v>353</v>
      </c>
      <c r="R26" t="s">
        <v>354</v>
      </c>
      <c r="S26" t="s">
        <v>355</v>
      </c>
      <c r="T26" t="s">
        <v>356</v>
      </c>
      <c r="Z26" t="s">
        <v>357</v>
      </c>
      <c r="AA26" t="s">
        <v>1436</v>
      </c>
    </row>
    <row r="27" spans="1:27">
      <c r="A27" s="7">
        <v>1074409</v>
      </c>
      <c r="B27" s="8">
        <v>2013</v>
      </c>
      <c r="C27" t="s">
        <v>233</v>
      </c>
      <c r="D27" t="s">
        <v>234</v>
      </c>
      <c r="E27" t="s">
        <v>358</v>
      </c>
      <c r="F27" t="s">
        <v>359</v>
      </c>
      <c r="G27" t="s">
        <v>360</v>
      </c>
      <c r="H27" t="s">
        <v>40</v>
      </c>
      <c r="I27" t="s">
        <v>41</v>
      </c>
      <c r="J27" s="9">
        <v>39456</v>
      </c>
      <c r="K27" t="s">
        <v>245</v>
      </c>
      <c r="L27" t="s">
        <v>57</v>
      </c>
      <c r="M27" t="s">
        <v>103</v>
      </c>
      <c r="N27" t="s">
        <v>350</v>
      </c>
      <c r="O27" t="s">
        <v>361</v>
      </c>
      <c r="P27" t="s">
        <v>362</v>
      </c>
      <c r="Q27" t="s">
        <v>363</v>
      </c>
      <c r="R27" t="s">
        <v>364</v>
      </c>
      <c r="S27" t="s">
        <v>365</v>
      </c>
      <c r="T27" t="s">
        <v>366</v>
      </c>
      <c r="Z27" t="s">
        <v>367</v>
      </c>
      <c r="AA27" t="s">
        <v>1436</v>
      </c>
    </row>
    <row r="28" spans="1:27">
      <c r="A28" s="7">
        <v>1074457</v>
      </c>
      <c r="B28" s="8">
        <v>2013</v>
      </c>
      <c r="C28" t="s">
        <v>233</v>
      </c>
      <c r="D28" t="s">
        <v>246</v>
      </c>
      <c r="E28" t="s">
        <v>368</v>
      </c>
      <c r="F28" t="s">
        <v>368</v>
      </c>
      <c r="G28" t="s">
        <v>369</v>
      </c>
      <c r="H28" t="s">
        <v>214</v>
      </c>
      <c r="I28" t="s">
        <v>126</v>
      </c>
      <c r="J28" s="9">
        <v>81209</v>
      </c>
      <c r="K28" t="s">
        <v>245</v>
      </c>
      <c r="L28" t="s">
        <v>211</v>
      </c>
      <c r="M28" t="s">
        <v>103</v>
      </c>
      <c r="N28" t="s">
        <v>316</v>
      </c>
      <c r="O28" t="s">
        <v>370</v>
      </c>
      <c r="P28" t="s">
        <v>371</v>
      </c>
      <c r="Q28" t="s">
        <v>372</v>
      </c>
      <c r="R28" t="s">
        <v>373</v>
      </c>
      <c r="S28" t="s">
        <v>374</v>
      </c>
      <c r="T28" t="s">
        <v>375</v>
      </c>
      <c r="U28" t="s">
        <v>376</v>
      </c>
      <c r="Z28" t="s">
        <v>377</v>
      </c>
      <c r="AA28" t="s">
        <v>1436</v>
      </c>
    </row>
    <row r="29" spans="1:27">
      <c r="A29" s="7">
        <v>1074467</v>
      </c>
      <c r="B29" s="8">
        <v>2013</v>
      </c>
      <c r="C29" t="s">
        <v>233</v>
      </c>
      <c r="D29" t="s">
        <v>234</v>
      </c>
      <c r="E29" t="s">
        <v>378</v>
      </c>
      <c r="F29" t="s">
        <v>379</v>
      </c>
      <c r="G29" t="s">
        <v>380</v>
      </c>
      <c r="H29" t="s">
        <v>66</v>
      </c>
      <c r="I29" t="s">
        <v>41</v>
      </c>
      <c r="J29" s="9">
        <v>117368</v>
      </c>
      <c r="K29" t="s">
        <v>245</v>
      </c>
      <c r="L29" t="s">
        <v>57</v>
      </c>
      <c r="M29" t="s">
        <v>103</v>
      </c>
      <c r="N29" t="s">
        <v>350</v>
      </c>
      <c r="O29" t="s">
        <v>381</v>
      </c>
      <c r="P29" t="s">
        <v>299</v>
      </c>
      <c r="Q29" t="s">
        <v>382</v>
      </c>
      <c r="R29" t="s">
        <v>383</v>
      </c>
      <c r="S29" t="s">
        <v>384</v>
      </c>
      <c r="T29" t="s">
        <v>69</v>
      </c>
      <c r="Z29" t="s">
        <v>385</v>
      </c>
      <c r="AA29" t="s">
        <v>1436</v>
      </c>
    </row>
    <row r="30" spans="1:27">
      <c r="A30" s="7">
        <v>1074477</v>
      </c>
      <c r="B30" s="8">
        <v>2013</v>
      </c>
      <c r="C30" t="s">
        <v>233</v>
      </c>
      <c r="D30" t="s">
        <v>246</v>
      </c>
      <c r="E30" t="s">
        <v>386</v>
      </c>
      <c r="F30" t="s">
        <v>387</v>
      </c>
      <c r="G30" t="s">
        <v>388</v>
      </c>
      <c r="H30" t="s">
        <v>40</v>
      </c>
      <c r="I30" t="s">
        <v>41</v>
      </c>
      <c r="J30" s="9">
        <v>94071.5</v>
      </c>
      <c r="K30" t="s">
        <v>245</v>
      </c>
      <c r="L30" t="s">
        <v>57</v>
      </c>
      <c r="M30" t="s">
        <v>42</v>
      </c>
      <c r="N30" t="s">
        <v>174</v>
      </c>
      <c r="O30" t="s">
        <v>389</v>
      </c>
      <c r="P30" t="s">
        <v>168</v>
      </c>
      <c r="Q30" t="s">
        <v>390</v>
      </c>
      <c r="R30" t="s">
        <v>391</v>
      </c>
      <c r="S30" t="s">
        <v>392</v>
      </c>
      <c r="T30" t="s">
        <v>393</v>
      </c>
      <c r="Z30" t="s">
        <v>394</v>
      </c>
      <c r="AA30" t="s">
        <v>1436</v>
      </c>
    </row>
    <row r="31" spans="1:27">
      <c r="A31" s="7">
        <v>1074484</v>
      </c>
      <c r="B31" s="8">
        <v>2013</v>
      </c>
      <c r="C31" t="s">
        <v>233</v>
      </c>
      <c r="D31" t="s">
        <v>246</v>
      </c>
      <c r="E31" t="s">
        <v>395</v>
      </c>
      <c r="F31" t="s">
        <v>395</v>
      </c>
      <c r="G31" t="s">
        <v>396</v>
      </c>
      <c r="H31" t="s">
        <v>338</v>
      </c>
      <c r="I31" t="s">
        <v>126</v>
      </c>
      <c r="J31" s="9">
        <v>31886.833299999998</v>
      </c>
      <c r="K31" t="s">
        <v>245</v>
      </c>
      <c r="L31" t="s">
        <v>57</v>
      </c>
      <c r="M31" t="s">
        <v>42</v>
      </c>
      <c r="N31" t="s">
        <v>43</v>
      </c>
      <c r="O31" t="s">
        <v>201</v>
      </c>
      <c r="P31" t="s">
        <v>291</v>
      </c>
      <c r="Q31" t="s">
        <v>397</v>
      </c>
      <c r="R31" t="s">
        <v>145</v>
      </c>
      <c r="S31" t="s">
        <v>69</v>
      </c>
      <c r="T31" t="s">
        <v>398</v>
      </c>
      <c r="U31" t="s">
        <v>399</v>
      </c>
      <c r="Z31" t="s">
        <v>400</v>
      </c>
      <c r="AA31" t="s">
        <v>1436</v>
      </c>
    </row>
    <row r="32" spans="1:27">
      <c r="A32" s="7">
        <v>1074488</v>
      </c>
      <c r="B32" s="8">
        <v>2013</v>
      </c>
      <c r="C32" t="s">
        <v>186</v>
      </c>
      <c r="D32" t="s">
        <v>187</v>
      </c>
      <c r="E32" t="s">
        <v>401</v>
      </c>
      <c r="F32" t="s">
        <v>402</v>
      </c>
      <c r="G32" t="s">
        <v>403</v>
      </c>
      <c r="H32" t="s">
        <v>140</v>
      </c>
      <c r="I32" t="s">
        <v>141</v>
      </c>
      <c r="J32" s="9">
        <v>919596</v>
      </c>
      <c r="K32" t="s">
        <v>56</v>
      </c>
      <c r="L32" t="s">
        <v>57</v>
      </c>
      <c r="M32" t="s">
        <v>103</v>
      </c>
      <c r="N32" t="s">
        <v>350</v>
      </c>
      <c r="O32" t="s">
        <v>404</v>
      </c>
      <c r="P32" t="s">
        <v>405</v>
      </c>
      <c r="Q32" t="s">
        <v>406</v>
      </c>
      <c r="R32" t="s">
        <v>407</v>
      </c>
      <c r="S32" t="s">
        <v>408</v>
      </c>
      <c r="T32" t="s">
        <v>409</v>
      </c>
      <c r="U32" t="s">
        <v>410</v>
      </c>
      <c r="Z32" t="s">
        <v>411</v>
      </c>
      <c r="AA32" t="s">
        <v>1436</v>
      </c>
    </row>
    <row r="33" spans="1:27">
      <c r="A33" s="7">
        <v>1074496</v>
      </c>
      <c r="B33" s="8">
        <v>2013</v>
      </c>
      <c r="C33" t="s">
        <v>233</v>
      </c>
      <c r="D33" t="s">
        <v>234</v>
      </c>
      <c r="E33" t="s">
        <v>412</v>
      </c>
      <c r="F33" t="s">
        <v>413</v>
      </c>
      <c r="G33" t="s">
        <v>414</v>
      </c>
      <c r="H33" t="s">
        <v>125</v>
      </c>
      <c r="I33" t="s">
        <v>126</v>
      </c>
      <c r="J33" s="9">
        <v>117368</v>
      </c>
      <c r="K33" t="s">
        <v>245</v>
      </c>
      <c r="L33" t="s">
        <v>57</v>
      </c>
      <c r="M33" t="s">
        <v>103</v>
      </c>
      <c r="N33" t="s">
        <v>316</v>
      </c>
      <c r="O33" t="s">
        <v>317</v>
      </c>
      <c r="P33" t="s">
        <v>415</v>
      </c>
      <c r="Q33" t="s">
        <v>416</v>
      </c>
      <c r="R33" t="s">
        <v>417</v>
      </c>
      <c r="S33" t="s">
        <v>418</v>
      </c>
      <c r="T33" t="s">
        <v>419</v>
      </c>
      <c r="Z33" t="s">
        <v>420</v>
      </c>
      <c r="AA33" t="s">
        <v>1436</v>
      </c>
    </row>
    <row r="34" spans="1:27">
      <c r="A34" s="7">
        <v>1074523</v>
      </c>
      <c r="B34" s="8">
        <v>2013</v>
      </c>
      <c r="C34" t="s">
        <v>233</v>
      </c>
      <c r="D34" t="s">
        <v>421</v>
      </c>
      <c r="E34" t="s">
        <v>422</v>
      </c>
      <c r="F34" t="s">
        <v>423</v>
      </c>
      <c r="G34" t="s">
        <v>424</v>
      </c>
      <c r="H34" t="s">
        <v>101</v>
      </c>
      <c r="I34" t="s">
        <v>102</v>
      </c>
      <c r="J34" s="9">
        <v>77058.5</v>
      </c>
      <c r="K34" t="s">
        <v>245</v>
      </c>
      <c r="L34" t="s">
        <v>57</v>
      </c>
      <c r="M34" t="s">
        <v>103</v>
      </c>
      <c r="N34" t="s">
        <v>425</v>
      </c>
      <c r="O34" t="s">
        <v>426</v>
      </c>
      <c r="P34" t="s">
        <v>427</v>
      </c>
      <c r="Q34" t="s">
        <v>428</v>
      </c>
      <c r="R34" t="s">
        <v>429</v>
      </c>
      <c r="S34" t="s">
        <v>430</v>
      </c>
      <c r="T34" t="s">
        <v>431</v>
      </c>
      <c r="U34" t="s">
        <v>432</v>
      </c>
      <c r="V34" t="s">
        <v>433</v>
      </c>
      <c r="W34" t="s">
        <v>434</v>
      </c>
      <c r="Z34" t="s">
        <v>435</v>
      </c>
      <c r="AA34" t="s">
        <v>1436</v>
      </c>
    </row>
    <row r="35" spans="1:27">
      <c r="A35" s="7">
        <v>1074543</v>
      </c>
      <c r="B35" s="8">
        <v>2013</v>
      </c>
      <c r="C35" t="s">
        <v>233</v>
      </c>
      <c r="D35" t="s">
        <v>234</v>
      </c>
      <c r="E35" t="s">
        <v>436</v>
      </c>
      <c r="F35" t="s">
        <v>437</v>
      </c>
      <c r="G35" t="s">
        <v>438</v>
      </c>
      <c r="H35" t="s">
        <v>40</v>
      </c>
      <c r="I35" t="s">
        <v>41</v>
      </c>
      <c r="J35" s="9">
        <v>117368</v>
      </c>
      <c r="K35" t="s">
        <v>245</v>
      </c>
      <c r="L35" t="s">
        <v>57</v>
      </c>
      <c r="M35" t="s">
        <v>103</v>
      </c>
      <c r="N35" t="s">
        <v>350</v>
      </c>
      <c r="O35" t="s">
        <v>381</v>
      </c>
      <c r="P35" t="s">
        <v>439</v>
      </c>
      <c r="Q35" t="s">
        <v>440</v>
      </c>
      <c r="R35" t="s">
        <v>441</v>
      </c>
      <c r="S35" t="s">
        <v>442</v>
      </c>
      <c r="T35" t="s">
        <v>443</v>
      </c>
      <c r="U35" t="s">
        <v>444</v>
      </c>
      <c r="V35" t="s">
        <v>445</v>
      </c>
      <c r="Z35" t="s">
        <v>446</v>
      </c>
      <c r="AA35" t="s">
        <v>1436</v>
      </c>
    </row>
    <row r="36" spans="1:27">
      <c r="A36" s="7">
        <v>1074547</v>
      </c>
      <c r="B36" s="8">
        <v>2013</v>
      </c>
      <c r="C36" t="s">
        <v>233</v>
      </c>
      <c r="D36" t="s">
        <v>234</v>
      </c>
      <c r="E36" t="s">
        <v>447</v>
      </c>
      <c r="F36" t="s">
        <v>448</v>
      </c>
      <c r="G36" t="s">
        <v>449</v>
      </c>
      <c r="H36" t="s">
        <v>40</v>
      </c>
      <c r="I36" t="s">
        <v>41</v>
      </c>
      <c r="J36" s="9">
        <v>97890</v>
      </c>
      <c r="K36" t="s">
        <v>245</v>
      </c>
      <c r="L36" t="s">
        <v>57</v>
      </c>
      <c r="M36" t="s">
        <v>103</v>
      </c>
      <c r="N36" t="s">
        <v>350</v>
      </c>
      <c r="O36" t="s">
        <v>381</v>
      </c>
      <c r="P36" t="s">
        <v>450</v>
      </c>
      <c r="Q36" t="s">
        <v>69</v>
      </c>
      <c r="R36" t="s">
        <v>432</v>
      </c>
      <c r="S36" t="s">
        <v>451</v>
      </c>
      <c r="T36" t="s">
        <v>452</v>
      </c>
      <c r="Z36" t="s">
        <v>453</v>
      </c>
      <c r="AA36" t="s">
        <v>1436</v>
      </c>
    </row>
    <row r="37" spans="1:27">
      <c r="A37" s="7">
        <v>1074570</v>
      </c>
      <c r="B37" s="8">
        <v>2013</v>
      </c>
      <c r="C37" t="s">
        <v>233</v>
      </c>
      <c r="D37" t="s">
        <v>246</v>
      </c>
      <c r="E37" t="s">
        <v>454</v>
      </c>
      <c r="F37" t="s">
        <v>455</v>
      </c>
      <c r="G37" t="s">
        <v>456</v>
      </c>
      <c r="H37" t="s">
        <v>457</v>
      </c>
      <c r="I37" t="s">
        <v>141</v>
      </c>
      <c r="J37" s="9">
        <v>89818.25</v>
      </c>
      <c r="K37" t="s">
        <v>245</v>
      </c>
      <c r="L37" t="s">
        <v>57</v>
      </c>
      <c r="M37" t="s">
        <v>103</v>
      </c>
      <c r="N37" t="s">
        <v>150</v>
      </c>
      <c r="O37" t="s">
        <v>458</v>
      </c>
      <c r="P37" t="s">
        <v>459</v>
      </c>
      <c r="Q37" t="s">
        <v>460</v>
      </c>
      <c r="R37" t="s">
        <v>461</v>
      </c>
      <c r="S37" t="s">
        <v>462</v>
      </c>
      <c r="T37" t="s">
        <v>463</v>
      </c>
      <c r="Z37" t="s">
        <v>464</v>
      </c>
      <c r="AA37" t="s">
        <v>1436</v>
      </c>
    </row>
    <row r="38" spans="1:27">
      <c r="A38" s="7">
        <v>1074571</v>
      </c>
      <c r="B38" s="8">
        <v>2013</v>
      </c>
      <c r="C38" t="s">
        <v>233</v>
      </c>
      <c r="D38" t="s">
        <v>234</v>
      </c>
      <c r="E38" t="s">
        <v>465</v>
      </c>
      <c r="F38" t="s">
        <v>466</v>
      </c>
      <c r="G38" t="s">
        <v>467</v>
      </c>
      <c r="H38" t="s">
        <v>468</v>
      </c>
      <c r="I38" t="s">
        <v>126</v>
      </c>
      <c r="J38" s="9">
        <v>117368</v>
      </c>
      <c r="K38" t="s">
        <v>245</v>
      </c>
      <c r="L38" t="s">
        <v>477</v>
      </c>
      <c r="M38" t="s">
        <v>84</v>
      </c>
      <c r="N38" t="s">
        <v>350</v>
      </c>
      <c r="O38" t="s">
        <v>361</v>
      </c>
      <c r="P38" t="s">
        <v>469</v>
      </c>
      <c r="Q38" t="s">
        <v>470</v>
      </c>
      <c r="R38" t="s">
        <v>471</v>
      </c>
      <c r="S38" t="s">
        <v>472</v>
      </c>
      <c r="T38" t="s">
        <v>473</v>
      </c>
      <c r="U38" t="s">
        <v>474</v>
      </c>
      <c r="V38" t="s">
        <v>475</v>
      </c>
      <c r="Z38" t="s">
        <v>476</v>
      </c>
      <c r="AA38" t="s">
        <v>1436</v>
      </c>
    </row>
    <row r="39" spans="1:27">
      <c r="A39" s="7">
        <v>1074593</v>
      </c>
      <c r="B39" s="8">
        <v>2013</v>
      </c>
      <c r="C39" t="s">
        <v>233</v>
      </c>
      <c r="D39" t="s">
        <v>246</v>
      </c>
      <c r="E39" t="s">
        <v>478</v>
      </c>
      <c r="F39" t="s">
        <v>479</v>
      </c>
      <c r="G39" t="s">
        <v>480</v>
      </c>
      <c r="H39" t="s">
        <v>481</v>
      </c>
      <c r="I39" t="s">
        <v>102</v>
      </c>
      <c r="J39" s="9">
        <v>67757.5</v>
      </c>
      <c r="K39" t="s">
        <v>245</v>
      </c>
      <c r="L39" t="s">
        <v>57</v>
      </c>
      <c r="M39" t="s">
        <v>42</v>
      </c>
      <c r="N39" t="s">
        <v>43</v>
      </c>
      <c r="O39" t="s">
        <v>67</v>
      </c>
      <c r="P39" t="s">
        <v>482</v>
      </c>
      <c r="Q39" t="s">
        <v>483</v>
      </c>
      <c r="R39" t="s">
        <v>276</v>
      </c>
      <c r="S39" t="s">
        <v>75</v>
      </c>
      <c r="T39" t="s">
        <v>484</v>
      </c>
      <c r="U39" t="s">
        <v>485</v>
      </c>
      <c r="Z39" t="s">
        <v>486</v>
      </c>
      <c r="AA39" t="s">
        <v>1436</v>
      </c>
    </row>
    <row r="40" spans="1:27">
      <c r="A40" s="7">
        <v>1074605</v>
      </c>
      <c r="B40" s="8">
        <v>2013</v>
      </c>
      <c r="C40" t="s">
        <v>233</v>
      </c>
      <c r="D40" t="s">
        <v>234</v>
      </c>
      <c r="E40" t="s">
        <v>487</v>
      </c>
      <c r="F40" t="s">
        <v>488</v>
      </c>
      <c r="G40" t="s">
        <v>489</v>
      </c>
      <c r="H40" t="s">
        <v>490</v>
      </c>
      <c r="I40" t="s">
        <v>126</v>
      </c>
      <c r="J40" s="9">
        <v>117368</v>
      </c>
      <c r="K40" t="s">
        <v>245</v>
      </c>
      <c r="L40" t="s">
        <v>211</v>
      </c>
      <c r="M40" t="s">
        <v>103</v>
      </c>
      <c r="N40" t="s">
        <v>190</v>
      </c>
      <c r="O40" t="s">
        <v>191</v>
      </c>
      <c r="P40" t="s">
        <v>491</v>
      </c>
      <c r="Q40" t="s">
        <v>492</v>
      </c>
      <c r="R40" t="s">
        <v>493</v>
      </c>
      <c r="S40" t="s">
        <v>494</v>
      </c>
      <c r="T40" t="s">
        <v>70</v>
      </c>
      <c r="Z40" t="s">
        <v>495</v>
      </c>
      <c r="AA40" t="s">
        <v>1436</v>
      </c>
    </row>
    <row r="41" spans="1:27">
      <c r="A41" s="7">
        <v>1074616</v>
      </c>
      <c r="B41" s="8">
        <v>2013</v>
      </c>
      <c r="C41" t="s">
        <v>233</v>
      </c>
      <c r="D41" t="s">
        <v>246</v>
      </c>
      <c r="E41" t="s">
        <v>496</v>
      </c>
      <c r="F41" t="s">
        <v>496</v>
      </c>
      <c r="G41" t="s">
        <v>497</v>
      </c>
      <c r="H41" t="s">
        <v>40</v>
      </c>
      <c r="I41" t="s">
        <v>41</v>
      </c>
      <c r="J41" s="9">
        <v>74223</v>
      </c>
      <c r="K41" t="s">
        <v>245</v>
      </c>
      <c r="L41" t="s">
        <v>57</v>
      </c>
      <c r="M41" t="s">
        <v>103</v>
      </c>
      <c r="N41" t="s">
        <v>498</v>
      </c>
      <c r="O41" t="s">
        <v>499</v>
      </c>
      <c r="P41" t="s">
        <v>500</v>
      </c>
      <c r="Q41" t="s">
        <v>459</v>
      </c>
      <c r="R41" t="s">
        <v>501</v>
      </c>
      <c r="S41" t="s">
        <v>502</v>
      </c>
      <c r="T41" t="s">
        <v>503</v>
      </c>
      <c r="Z41" t="s">
        <v>504</v>
      </c>
      <c r="AA41" t="s">
        <v>1436</v>
      </c>
    </row>
    <row r="42" spans="1:27">
      <c r="A42" s="7">
        <v>1074626</v>
      </c>
      <c r="B42" s="8">
        <v>2013</v>
      </c>
      <c r="C42" t="s">
        <v>233</v>
      </c>
      <c r="D42" t="s">
        <v>246</v>
      </c>
      <c r="E42" t="s">
        <v>505</v>
      </c>
      <c r="F42" t="s">
        <v>506</v>
      </c>
      <c r="G42" t="s">
        <v>507</v>
      </c>
      <c r="H42" t="s">
        <v>40</v>
      </c>
      <c r="I42" t="s">
        <v>41</v>
      </c>
      <c r="J42" s="9">
        <v>60045.5</v>
      </c>
      <c r="K42" t="s">
        <v>245</v>
      </c>
      <c r="L42" t="s">
        <v>57</v>
      </c>
      <c r="M42" t="s">
        <v>42</v>
      </c>
      <c r="N42" t="s">
        <v>43</v>
      </c>
      <c r="O42" t="s">
        <v>201</v>
      </c>
      <c r="P42" t="s">
        <v>508</v>
      </c>
      <c r="Q42" t="s">
        <v>298</v>
      </c>
      <c r="R42" t="s">
        <v>69</v>
      </c>
      <c r="S42" t="s">
        <v>509</v>
      </c>
      <c r="T42" t="s">
        <v>49</v>
      </c>
      <c r="U42" t="s">
        <v>203</v>
      </c>
      <c r="V42" t="s">
        <v>202</v>
      </c>
      <c r="W42" t="s">
        <v>205</v>
      </c>
      <c r="X42" t="s">
        <v>510</v>
      </c>
      <c r="Y42" t="s">
        <v>511</v>
      </c>
      <c r="Z42" t="s">
        <v>512</v>
      </c>
      <c r="AA42" t="s">
        <v>1436</v>
      </c>
    </row>
    <row r="43" spans="1:27">
      <c r="A43" s="7">
        <v>1074630</v>
      </c>
      <c r="B43" s="8">
        <v>2013</v>
      </c>
      <c r="C43" t="s">
        <v>233</v>
      </c>
      <c r="D43" t="s">
        <v>234</v>
      </c>
      <c r="E43" t="s">
        <v>513</v>
      </c>
      <c r="F43" t="s">
        <v>514</v>
      </c>
      <c r="G43" t="s">
        <v>515</v>
      </c>
      <c r="H43" t="s">
        <v>40</v>
      </c>
      <c r="I43" t="s">
        <v>41</v>
      </c>
      <c r="J43" s="9">
        <v>88151</v>
      </c>
      <c r="K43" t="s">
        <v>245</v>
      </c>
      <c r="L43" t="s">
        <v>57</v>
      </c>
      <c r="M43" t="s">
        <v>103</v>
      </c>
      <c r="N43" t="s">
        <v>350</v>
      </c>
      <c r="O43" t="s">
        <v>404</v>
      </c>
      <c r="P43" t="s">
        <v>516</v>
      </c>
      <c r="Q43" t="s">
        <v>517</v>
      </c>
      <c r="R43" t="s">
        <v>518</v>
      </c>
      <c r="S43" t="s">
        <v>519</v>
      </c>
      <c r="T43" t="s">
        <v>520</v>
      </c>
      <c r="Z43" t="s">
        <v>521</v>
      </c>
      <c r="AA43" t="s">
        <v>1436</v>
      </c>
    </row>
    <row r="44" spans="1:27">
      <c r="A44" s="7">
        <v>1074648</v>
      </c>
      <c r="B44" s="8">
        <v>2013</v>
      </c>
      <c r="C44" t="s">
        <v>233</v>
      </c>
      <c r="D44" t="s">
        <v>234</v>
      </c>
      <c r="E44" t="s">
        <v>522</v>
      </c>
      <c r="F44" t="s">
        <v>523</v>
      </c>
      <c r="G44" t="s">
        <v>524</v>
      </c>
      <c r="H44" t="s">
        <v>40</v>
      </c>
      <c r="I44" t="s">
        <v>41</v>
      </c>
      <c r="J44" s="9">
        <v>78412</v>
      </c>
      <c r="K44" t="s">
        <v>245</v>
      </c>
      <c r="L44" t="s">
        <v>57</v>
      </c>
      <c r="M44" t="s">
        <v>103</v>
      </c>
      <c r="N44" t="s">
        <v>150</v>
      </c>
      <c r="O44" t="s">
        <v>458</v>
      </c>
      <c r="P44" t="s">
        <v>525</v>
      </c>
      <c r="Q44" t="s">
        <v>526</v>
      </c>
      <c r="R44" t="s">
        <v>527</v>
      </c>
      <c r="S44" t="s">
        <v>528</v>
      </c>
      <c r="T44" t="s">
        <v>529</v>
      </c>
      <c r="Z44" t="s">
        <v>530</v>
      </c>
      <c r="AA44" t="s">
        <v>1436</v>
      </c>
    </row>
    <row r="45" spans="1:27">
      <c r="A45" s="7">
        <v>1074650</v>
      </c>
      <c r="B45" s="8">
        <v>2013</v>
      </c>
      <c r="C45" t="s">
        <v>233</v>
      </c>
      <c r="D45" t="s">
        <v>246</v>
      </c>
      <c r="E45" t="s">
        <v>531</v>
      </c>
      <c r="F45" t="s">
        <v>532</v>
      </c>
      <c r="G45" t="s">
        <v>533</v>
      </c>
      <c r="H45" t="s">
        <v>481</v>
      </c>
      <c r="I45" t="s">
        <v>102</v>
      </c>
      <c r="J45" s="9">
        <v>58789.833299999998</v>
      </c>
      <c r="K45" t="s">
        <v>245</v>
      </c>
      <c r="L45" t="s">
        <v>57</v>
      </c>
      <c r="M45" t="s">
        <v>42</v>
      </c>
      <c r="N45" t="s">
        <v>43</v>
      </c>
      <c r="O45" t="s">
        <v>534</v>
      </c>
      <c r="P45" t="s">
        <v>535</v>
      </c>
      <c r="Q45" t="s">
        <v>398</v>
      </c>
      <c r="R45" t="s">
        <v>536</v>
      </c>
      <c r="S45" t="s">
        <v>537</v>
      </c>
      <c r="T45" t="s">
        <v>538</v>
      </c>
      <c r="Z45" t="s">
        <v>539</v>
      </c>
      <c r="AA45" t="s">
        <v>1436</v>
      </c>
    </row>
    <row r="46" spans="1:27">
      <c r="A46" s="7">
        <v>1074654</v>
      </c>
      <c r="B46" s="8">
        <v>2013</v>
      </c>
      <c r="C46" t="s">
        <v>282</v>
      </c>
      <c r="D46" t="s">
        <v>283</v>
      </c>
      <c r="E46" t="s">
        <v>540</v>
      </c>
      <c r="F46" t="s">
        <v>540</v>
      </c>
      <c r="G46" t="s">
        <v>541</v>
      </c>
      <c r="H46" t="s">
        <v>262</v>
      </c>
      <c r="I46" t="s">
        <v>126</v>
      </c>
      <c r="J46" s="12">
        <v>861706</v>
      </c>
      <c r="K46" t="s">
        <v>56</v>
      </c>
      <c r="L46" t="s">
        <v>57</v>
      </c>
      <c r="M46" t="s">
        <v>273</v>
      </c>
      <c r="N46" t="s">
        <v>316</v>
      </c>
      <c r="O46" t="s">
        <v>370</v>
      </c>
      <c r="P46" t="s">
        <v>542</v>
      </c>
      <c r="Q46" t="s">
        <v>543</v>
      </c>
      <c r="R46" t="s">
        <v>544</v>
      </c>
      <c r="S46" t="s">
        <v>545</v>
      </c>
      <c r="T46" t="s">
        <v>546</v>
      </c>
      <c r="U46" t="s">
        <v>547</v>
      </c>
      <c r="V46" t="s">
        <v>548</v>
      </c>
      <c r="W46" t="s">
        <v>549</v>
      </c>
      <c r="X46" t="s">
        <v>69</v>
      </c>
      <c r="Z46" t="s">
        <v>550</v>
      </c>
      <c r="AA46" t="s">
        <v>1436</v>
      </c>
    </row>
    <row r="47" spans="1:27">
      <c r="A47" s="7">
        <v>1074664</v>
      </c>
      <c r="B47" s="8">
        <v>2013</v>
      </c>
      <c r="C47" t="s">
        <v>233</v>
      </c>
      <c r="D47" t="s">
        <v>551</v>
      </c>
      <c r="E47" t="s">
        <v>552</v>
      </c>
      <c r="F47" t="s">
        <v>552</v>
      </c>
      <c r="G47" t="s">
        <v>553</v>
      </c>
      <c r="H47" t="s">
        <v>554</v>
      </c>
      <c r="I47" t="s">
        <v>41</v>
      </c>
      <c r="J47" s="9">
        <v>137825</v>
      </c>
      <c r="K47" t="s">
        <v>245</v>
      </c>
      <c r="L47" t="s">
        <v>211</v>
      </c>
      <c r="M47" t="s">
        <v>273</v>
      </c>
      <c r="N47" t="s">
        <v>116</v>
      </c>
      <c r="O47" t="s">
        <v>555</v>
      </c>
      <c r="P47" t="s">
        <v>556</v>
      </c>
      <c r="Q47" t="s">
        <v>557</v>
      </c>
      <c r="R47" t="s">
        <v>558</v>
      </c>
      <c r="S47" t="s">
        <v>559</v>
      </c>
      <c r="T47" t="s">
        <v>560</v>
      </c>
      <c r="Z47" t="s">
        <v>561</v>
      </c>
      <c r="AA47" t="s">
        <v>1436</v>
      </c>
    </row>
    <row r="48" spans="1:27">
      <c r="A48" s="7">
        <v>1074678</v>
      </c>
      <c r="B48" s="8">
        <v>2013</v>
      </c>
      <c r="C48" t="s">
        <v>233</v>
      </c>
      <c r="D48" t="s">
        <v>246</v>
      </c>
      <c r="E48" t="s">
        <v>562</v>
      </c>
      <c r="F48" t="s">
        <v>562</v>
      </c>
      <c r="G48" t="s">
        <v>563</v>
      </c>
      <c r="H48" t="s">
        <v>40</v>
      </c>
      <c r="I48" t="s">
        <v>41</v>
      </c>
      <c r="J48" s="9">
        <v>58789.833299999998</v>
      </c>
      <c r="K48" t="s">
        <v>245</v>
      </c>
      <c r="L48" t="s">
        <v>57</v>
      </c>
      <c r="M48" t="s">
        <v>42</v>
      </c>
      <c r="N48" t="s">
        <v>564</v>
      </c>
      <c r="O48" t="s">
        <v>565</v>
      </c>
      <c r="P48" t="s">
        <v>566</v>
      </c>
      <c r="Q48" t="s">
        <v>69</v>
      </c>
      <c r="R48" t="s">
        <v>567</v>
      </c>
      <c r="S48" t="s">
        <v>483</v>
      </c>
      <c r="T48" t="s">
        <v>568</v>
      </c>
      <c r="Z48" t="s">
        <v>569</v>
      </c>
      <c r="AA48" t="s">
        <v>1436</v>
      </c>
    </row>
    <row r="49" spans="1:27">
      <c r="A49" s="7">
        <v>1074750</v>
      </c>
      <c r="B49" s="8">
        <v>2013</v>
      </c>
      <c r="C49" t="s">
        <v>233</v>
      </c>
      <c r="D49" t="s">
        <v>246</v>
      </c>
      <c r="E49" t="s">
        <v>570</v>
      </c>
      <c r="F49" t="s">
        <v>571</v>
      </c>
      <c r="G49" t="s">
        <v>572</v>
      </c>
      <c r="H49" t="s">
        <v>125</v>
      </c>
      <c r="I49" t="s">
        <v>126</v>
      </c>
      <c r="J49" s="9">
        <v>54306</v>
      </c>
      <c r="K49" t="s">
        <v>245</v>
      </c>
      <c r="L49" t="s">
        <v>57</v>
      </c>
      <c r="M49" t="s">
        <v>42</v>
      </c>
      <c r="N49" t="s">
        <v>43</v>
      </c>
      <c r="O49" t="s">
        <v>32</v>
      </c>
      <c r="P49" t="s">
        <v>178</v>
      </c>
      <c r="Q49" t="s">
        <v>573</v>
      </c>
      <c r="R49" t="s">
        <v>574</v>
      </c>
      <c r="S49" t="s">
        <v>575</v>
      </c>
      <c r="T49" t="s">
        <v>576</v>
      </c>
      <c r="Z49" t="s">
        <v>577</v>
      </c>
      <c r="AA49" t="s">
        <v>1436</v>
      </c>
    </row>
    <row r="50" spans="1:27">
      <c r="A50" s="7">
        <v>1074763</v>
      </c>
      <c r="B50" s="8">
        <v>2013</v>
      </c>
      <c r="C50" t="s">
        <v>233</v>
      </c>
      <c r="D50" t="s">
        <v>234</v>
      </c>
      <c r="E50" t="s">
        <v>578</v>
      </c>
      <c r="F50" t="s">
        <v>578</v>
      </c>
      <c r="G50" t="s">
        <v>579</v>
      </c>
      <c r="H50" t="s">
        <v>40</v>
      </c>
      <c r="I50" t="s">
        <v>41</v>
      </c>
      <c r="J50" s="9">
        <v>88151</v>
      </c>
      <c r="K50" t="s">
        <v>245</v>
      </c>
      <c r="L50" t="s">
        <v>57</v>
      </c>
      <c r="M50" t="s">
        <v>103</v>
      </c>
      <c r="N50" t="s">
        <v>150</v>
      </c>
      <c r="O50" t="s">
        <v>580</v>
      </c>
      <c r="P50" t="s">
        <v>528</v>
      </c>
      <c r="Q50" t="s">
        <v>192</v>
      </c>
      <c r="R50" t="s">
        <v>581</v>
      </c>
      <c r="S50" t="s">
        <v>582</v>
      </c>
      <c r="T50" t="s">
        <v>583</v>
      </c>
      <c r="Z50" t="s">
        <v>584</v>
      </c>
      <c r="AA50" t="s">
        <v>1436</v>
      </c>
    </row>
    <row r="51" spans="1:27">
      <c r="A51" s="7">
        <v>1074790</v>
      </c>
      <c r="B51" s="8">
        <v>2013</v>
      </c>
      <c r="C51" t="s">
        <v>233</v>
      </c>
      <c r="D51" t="s">
        <v>246</v>
      </c>
      <c r="E51" t="s">
        <v>585</v>
      </c>
      <c r="F51" t="s">
        <v>586</v>
      </c>
      <c r="G51" t="s">
        <v>587</v>
      </c>
      <c r="H51" t="s">
        <v>588</v>
      </c>
      <c r="I51" t="s">
        <v>589</v>
      </c>
      <c r="J51" s="9">
        <v>81209</v>
      </c>
      <c r="K51" t="s">
        <v>245</v>
      </c>
      <c r="L51" t="s">
        <v>57</v>
      </c>
      <c r="M51" t="s">
        <v>42</v>
      </c>
      <c r="N51" t="s">
        <v>43</v>
      </c>
      <c r="O51" t="s">
        <v>201</v>
      </c>
      <c r="P51" t="s">
        <v>590</v>
      </c>
      <c r="Q51" t="s">
        <v>591</v>
      </c>
      <c r="R51" t="s">
        <v>592</v>
      </c>
      <c r="S51" t="s">
        <v>384</v>
      </c>
      <c r="T51" t="s">
        <v>593</v>
      </c>
      <c r="U51" t="s">
        <v>594</v>
      </c>
      <c r="V51" t="s">
        <v>595</v>
      </c>
      <c r="W51" t="s">
        <v>279</v>
      </c>
      <c r="X51" t="s">
        <v>596</v>
      </c>
      <c r="Y51" t="s">
        <v>597</v>
      </c>
      <c r="Z51" t="s">
        <v>598</v>
      </c>
      <c r="AA51" t="s">
        <v>1436</v>
      </c>
    </row>
    <row r="52" spans="1:27">
      <c r="A52" s="7">
        <v>1074795</v>
      </c>
      <c r="B52" s="8">
        <v>2013</v>
      </c>
      <c r="C52" t="s">
        <v>233</v>
      </c>
      <c r="D52" t="s">
        <v>234</v>
      </c>
      <c r="E52" t="s">
        <v>599</v>
      </c>
      <c r="F52" t="s">
        <v>600</v>
      </c>
      <c r="G52" t="s">
        <v>601</v>
      </c>
      <c r="H52" t="s">
        <v>602</v>
      </c>
      <c r="I52" t="s">
        <v>603</v>
      </c>
      <c r="J52" s="9">
        <v>78412</v>
      </c>
      <c r="K52" t="s">
        <v>245</v>
      </c>
      <c r="L52" t="s">
        <v>211</v>
      </c>
      <c r="M52" t="s">
        <v>103</v>
      </c>
      <c r="N52" t="s">
        <v>350</v>
      </c>
      <c r="O52" t="s">
        <v>381</v>
      </c>
      <c r="P52" t="s">
        <v>604</v>
      </c>
      <c r="Q52" t="s">
        <v>605</v>
      </c>
      <c r="R52" t="s">
        <v>606</v>
      </c>
      <c r="S52" t="s">
        <v>607</v>
      </c>
      <c r="T52" t="s">
        <v>608</v>
      </c>
      <c r="Z52" t="s">
        <v>609</v>
      </c>
      <c r="AA52" t="s">
        <v>1436</v>
      </c>
    </row>
    <row r="53" spans="1:27">
      <c r="A53" s="7">
        <v>1074801</v>
      </c>
      <c r="B53" s="8">
        <v>2013</v>
      </c>
      <c r="C53" t="s">
        <v>233</v>
      </c>
      <c r="D53" t="s">
        <v>234</v>
      </c>
      <c r="E53" t="s">
        <v>610</v>
      </c>
      <c r="F53" t="s">
        <v>611</v>
      </c>
      <c r="G53" t="s">
        <v>612</v>
      </c>
      <c r="H53" t="s">
        <v>40</v>
      </c>
      <c r="I53" t="s">
        <v>41</v>
      </c>
      <c r="J53" s="9">
        <v>117368</v>
      </c>
      <c r="K53" t="s">
        <v>245</v>
      </c>
      <c r="L53" t="s">
        <v>57</v>
      </c>
      <c r="M53" t="s">
        <v>103</v>
      </c>
      <c r="N53" t="s">
        <v>350</v>
      </c>
      <c r="O53" t="s">
        <v>613</v>
      </c>
      <c r="P53" t="s">
        <v>614</v>
      </c>
      <c r="Q53" t="s">
        <v>615</v>
      </c>
      <c r="R53" t="s">
        <v>616</v>
      </c>
      <c r="S53" t="s">
        <v>617</v>
      </c>
      <c r="T53" t="s">
        <v>618</v>
      </c>
      <c r="U53" t="s">
        <v>619</v>
      </c>
      <c r="V53" t="s">
        <v>620</v>
      </c>
      <c r="W53" t="s">
        <v>621</v>
      </c>
      <c r="X53" t="s">
        <v>622</v>
      </c>
      <c r="Z53" t="s">
        <v>623</v>
      </c>
      <c r="AA53" t="s">
        <v>1436</v>
      </c>
    </row>
    <row r="54" spans="1:27">
      <c r="A54" s="7">
        <v>1074824</v>
      </c>
      <c r="B54" s="8">
        <v>2013</v>
      </c>
      <c r="C54" t="s">
        <v>233</v>
      </c>
      <c r="D54" t="s">
        <v>234</v>
      </c>
      <c r="E54" t="s">
        <v>624</v>
      </c>
      <c r="F54" t="s">
        <v>625</v>
      </c>
      <c r="G54" t="s">
        <v>626</v>
      </c>
      <c r="H54" t="s">
        <v>125</v>
      </c>
      <c r="I54" t="s">
        <v>126</v>
      </c>
      <c r="J54" s="9">
        <v>117368</v>
      </c>
      <c r="K54" t="s">
        <v>245</v>
      </c>
      <c r="L54" t="s">
        <v>57</v>
      </c>
      <c r="M54" t="s">
        <v>84</v>
      </c>
      <c r="N54" t="s">
        <v>85</v>
      </c>
      <c r="O54" t="s">
        <v>328</v>
      </c>
      <c r="P54" t="s">
        <v>627</v>
      </c>
      <c r="Q54" t="s">
        <v>628</v>
      </c>
      <c r="R54" t="s">
        <v>629</v>
      </c>
      <c r="S54" t="s">
        <v>630</v>
      </c>
      <c r="T54" t="s">
        <v>631</v>
      </c>
      <c r="U54" t="s">
        <v>74</v>
      </c>
      <c r="V54" t="s">
        <v>632</v>
      </c>
      <c r="W54" t="s">
        <v>633</v>
      </c>
      <c r="Z54" t="s">
        <v>634</v>
      </c>
      <c r="AA54" t="s">
        <v>1436</v>
      </c>
    </row>
    <row r="55" spans="1:27">
      <c r="A55" s="7">
        <v>1074831</v>
      </c>
      <c r="B55" s="8">
        <v>2013</v>
      </c>
      <c r="C55" t="s">
        <v>233</v>
      </c>
      <c r="D55" t="s">
        <v>246</v>
      </c>
      <c r="E55" t="s">
        <v>635</v>
      </c>
      <c r="F55" t="s">
        <v>635</v>
      </c>
      <c r="G55" t="s">
        <v>636</v>
      </c>
      <c r="H55" t="s">
        <v>125</v>
      </c>
      <c r="I55" t="s">
        <v>126</v>
      </c>
      <c r="J55" s="9">
        <v>102578</v>
      </c>
      <c r="K55" t="s">
        <v>245</v>
      </c>
      <c r="L55" t="s">
        <v>57</v>
      </c>
      <c r="M55" t="s">
        <v>273</v>
      </c>
      <c r="N55" t="s">
        <v>43</v>
      </c>
      <c r="O55" t="s">
        <v>287</v>
      </c>
      <c r="P55" t="s">
        <v>637</v>
      </c>
      <c r="Q55" t="s">
        <v>638</v>
      </c>
      <c r="R55" t="s">
        <v>639</v>
      </c>
      <c r="S55" t="s">
        <v>178</v>
      </c>
      <c r="T55" t="s">
        <v>640</v>
      </c>
      <c r="U55" t="s">
        <v>641</v>
      </c>
      <c r="V55" t="s">
        <v>642</v>
      </c>
      <c r="W55" t="s">
        <v>643</v>
      </c>
      <c r="Z55" t="s">
        <v>644</v>
      </c>
      <c r="AA55" t="s">
        <v>1436</v>
      </c>
    </row>
    <row r="56" spans="1:27">
      <c r="A56" s="7">
        <v>1074866</v>
      </c>
      <c r="B56" s="8">
        <v>2013</v>
      </c>
      <c r="C56" t="s">
        <v>233</v>
      </c>
      <c r="D56" t="s">
        <v>551</v>
      </c>
      <c r="E56" t="s">
        <v>645</v>
      </c>
      <c r="F56" t="s">
        <v>646</v>
      </c>
      <c r="G56" t="s">
        <v>647</v>
      </c>
      <c r="H56" t="s">
        <v>481</v>
      </c>
      <c r="I56" t="s">
        <v>102</v>
      </c>
      <c r="J56" s="9">
        <v>61031.75</v>
      </c>
      <c r="K56" t="s">
        <v>245</v>
      </c>
      <c r="L56" t="s">
        <v>57</v>
      </c>
      <c r="M56" t="s">
        <v>84</v>
      </c>
      <c r="N56" t="s">
        <v>648</v>
      </c>
      <c r="O56" t="s">
        <v>649</v>
      </c>
      <c r="P56" t="s">
        <v>192</v>
      </c>
      <c r="Q56" t="s">
        <v>650</v>
      </c>
      <c r="R56" t="s">
        <v>651</v>
      </c>
      <c r="S56" t="s">
        <v>652</v>
      </c>
      <c r="T56" t="s">
        <v>653</v>
      </c>
      <c r="U56" t="s">
        <v>654</v>
      </c>
      <c r="V56" t="s">
        <v>655</v>
      </c>
      <c r="W56" t="s">
        <v>656</v>
      </c>
      <c r="Z56" t="s">
        <v>657</v>
      </c>
      <c r="AA56" t="s">
        <v>1436</v>
      </c>
    </row>
    <row r="57" spans="1:27">
      <c r="A57" s="7">
        <v>1074870</v>
      </c>
      <c r="B57" s="8">
        <v>2013</v>
      </c>
      <c r="C57" t="s">
        <v>233</v>
      </c>
      <c r="D57" t="s">
        <v>246</v>
      </c>
      <c r="E57" t="s">
        <v>658</v>
      </c>
      <c r="F57" t="s">
        <v>658</v>
      </c>
      <c r="G57" t="s">
        <v>659</v>
      </c>
      <c r="H57" t="s">
        <v>66</v>
      </c>
      <c r="I57" t="s">
        <v>41</v>
      </c>
      <c r="J57" s="9">
        <v>61031.75</v>
      </c>
      <c r="K57" t="s">
        <v>245</v>
      </c>
      <c r="L57" t="s">
        <v>57</v>
      </c>
      <c r="M57" t="s">
        <v>42</v>
      </c>
      <c r="N57" t="s">
        <v>43</v>
      </c>
      <c r="O57" t="s">
        <v>201</v>
      </c>
      <c r="P57" t="s">
        <v>660</v>
      </c>
      <c r="Q57" t="s">
        <v>661</v>
      </c>
      <c r="R57" t="s">
        <v>69</v>
      </c>
      <c r="S57" t="s">
        <v>279</v>
      </c>
      <c r="T57" t="s">
        <v>662</v>
      </c>
      <c r="Z57" t="s">
        <v>663</v>
      </c>
      <c r="AA57" t="s">
        <v>1436</v>
      </c>
    </row>
    <row r="58" spans="1:27">
      <c r="A58" s="7">
        <v>1074886</v>
      </c>
      <c r="B58" s="8">
        <v>2013</v>
      </c>
      <c r="C58" t="s">
        <v>233</v>
      </c>
      <c r="D58" t="s">
        <v>234</v>
      </c>
      <c r="E58" t="s">
        <v>664</v>
      </c>
      <c r="F58" t="s">
        <v>665</v>
      </c>
      <c r="G58" t="s">
        <v>666</v>
      </c>
      <c r="H58" t="s">
        <v>101</v>
      </c>
      <c r="I58" t="s">
        <v>102</v>
      </c>
      <c r="J58" s="9">
        <v>58934</v>
      </c>
      <c r="K58" t="s">
        <v>245</v>
      </c>
      <c r="L58" t="s">
        <v>57</v>
      </c>
      <c r="M58" t="s">
        <v>103</v>
      </c>
      <c r="N58" t="s">
        <v>350</v>
      </c>
      <c r="O58" t="s">
        <v>361</v>
      </c>
      <c r="P58" t="s">
        <v>667</v>
      </c>
      <c r="Q58" t="s">
        <v>668</v>
      </c>
      <c r="R58" t="s">
        <v>205</v>
      </c>
      <c r="S58" t="s">
        <v>669</v>
      </c>
      <c r="T58" t="s">
        <v>298</v>
      </c>
      <c r="U58" t="s">
        <v>670</v>
      </c>
      <c r="V58" t="s">
        <v>671</v>
      </c>
      <c r="W58" t="s">
        <v>672</v>
      </c>
      <c r="X58" t="s">
        <v>673</v>
      </c>
      <c r="Y58" t="s">
        <v>674</v>
      </c>
      <c r="Z58" t="s">
        <v>675</v>
      </c>
      <c r="AA58" t="s">
        <v>1436</v>
      </c>
    </row>
    <row r="59" spans="1:27">
      <c r="A59" s="7">
        <v>1074894</v>
      </c>
      <c r="B59" s="8">
        <v>2013</v>
      </c>
      <c r="C59" t="s">
        <v>186</v>
      </c>
      <c r="D59" t="s">
        <v>187</v>
      </c>
      <c r="E59" t="s">
        <v>676</v>
      </c>
      <c r="F59" t="s">
        <v>676</v>
      </c>
      <c r="G59" t="s">
        <v>677</v>
      </c>
      <c r="H59" t="s">
        <v>140</v>
      </c>
      <c r="I59" t="s">
        <v>141</v>
      </c>
      <c r="J59" s="9">
        <v>580558</v>
      </c>
      <c r="K59" t="s">
        <v>56</v>
      </c>
      <c r="L59" t="s">
        <v>57</v>
      </c>
      <c r="M59" t="s">
        <v>84</v>
      </c>
      <c r="N59" t="s">
        <v>678</v>
      </c>
      <c r="O59" t="s">
        <v>679</v>
      </c>
      <c r="P59" t="s">
        <v>680</v>
      </c>
      <c r="Q59" t="s">
        <v>681</v>
      </c>
      <c r="R59" t="s">
        <v>508</v>
      </c>
      <c r="S59" t="s">
        <v>682</v>
      </c>
      <c r="T59" t="s">
        <v>683</v>
      </c>
      <c r="U59" t="s">
        <v>108</v>
      </c>
      <c r="Z59" t="s">
        <v>684</v>
      </c>
      <c r="AA59" t="s">
        <v>1436</v>
      </c>
    </row>
    <row r="60" spans="1:27">
      <c r="A60" s="7">
        <v>1074899</v>
      </c>
      <c r="B60" s="8">
        <v>2013</v>
      </c>
      <c r="C60" t="s">
        <v>186</v>
      </c>
      <c r="D60" t="s">
        <v>187</v>
      </c>
      <c r="E60" t="s">
        <v>685</v>
      </c>
      <c r="F60" t="s">
        <v>686</v>
      </c>
      <c r="G60" t="s">
        <v>97</v>
      </c>
      <c r="H60" t="s">
        <v>101</v>
      </c>
      <c r="I60" t="s">
        <v>102</v>
      </c>
      <c r="J60" s="9">
        <v>752779</v>
      </c>
      <c r="K60" t="s">
        <v>56</v>
      </c>
      <c r="L60" t="s">
        <v>57</v>
      </c>
      <c r="M60" t="s">
        <v>84</v>
      </c>
      <c r="N60" t="s">
        <v>85</v>
      </c>
      <c r="O60" t="s">
        <v>86</v>
      </c>
      <c r="P60" t="s">
        <v>128</v>
      </c>
      <c r="Q60" t="s">
        <v>687</v>
      </c>
      <c r="R60" t="s">
        <v>688</v>
      </c>
      <c r="S60" t="s">
        <v>689</v>
      </c>
      <c r="T60" t="s">
        <v>690</v>
      </c>
      <c r="Z60" t="s">
        <v>691</v>
      </c>
      <c r="AA60" t="s">
        <v>1436</v>
      </c>
    </row>
    <row r="61" spans="1:27">
      <c r="A61" s="7">
        <v>1074924</v>
      </c>
      <c r="B61" s="8">
        <v>2013</v>
      </c>
      <c r="C61" t="s">
        <v>233</v>
      </c>
      <c r="D61" t="s">
        <v>246</v>
      </c>
      <c r="E61" t="s">
        <v>692</v>
      </c>
      <c r="F61" t="s">
        <v>693</v>
      </c>
      <c r="G61" t="s">
        <v>694</v>
      </c>
      <c r="H61" t="s">
        <v>40</v>
      </c>
      <c r="I61" t="s">
        <v>41</v>
      </c>
      <c r="J61" s="9">
        <v>81209</v>
      </c>
      <c r="K61" t="s">
        <v>245</v>
      </c>
      <c r="L61" t="s">
        <v>57</v>
      </c>
      <c r="M61" t="s">
        <v>42</v>
      </c>
      <c r="N61" t="s">
        <v>695</v>
      </c>
      <c r="O61" t="s">
        <v>696</v>
      </c>
      <c r="P61" t="s">
        <v>671</v>
      </c>
      <c r="Q61" t="s">
        <v>274</v>
      </c>
      <c r="R61" t="s">
        <v>566</v>
      </c>
      <c r="S61" t="s">
        <v>279</v>
      </c>
      <c r="T61" t="s">
        <v>254</v>
      </c>
      <c r="Z61" t="s">
        <v>697</v>
      </c>
      <c r="AA61" t="s">
        <v>1436</v>
      </c>
    </row>
    <row r="62" spans="1:27">
      <c r="A62" s="7">
        <v>1074925</v>
      </c>
      <c r="B62" s="8">
        <v>2013</v>
      </c>
      <c r="C62" t="s">
        <v>233</v>
      </c>
      <c r="D62" t="s">
        <v>234</v>
      </c>
      <c r="E62" t="s">
        <v>698</v>
      </c>
      <c r="F62" t="s">
        <v>699</v>
      </c>
      <c r="G62" t="s">
        <v>700</v>
      </c>
      <c r="H62" t="s">
        <v>40</v>
      </c>
      <c r="I62" t="s">
        <v>41</v>
      </c>
      <c r="J62" s="9">
        <v>117368</v>
      </c>
      <c r="K62" t="s">
        <v>245</v>
      </c>
      <c r="L62" t="s">
        <v>57</v>
      </c>
      <c r="M62" t="s">
        <v>103</v>
      </c>
      <c r="N62" t="s">
        <v>316</v>
      </c>
      <c r="O62" t="s">
        <v>370</v>
      </c>
      <c r="P62" t="s">
        <v>701</v>
      </c>
      <c r="Q62" t="s">
        <v>702</v>
      </c>
      <c r="R62" t="s">
        <v>703</v>
      </c>
      <c r="S62" t="s">
        <v>704</v>
      </c>
      <c r="T62" t="s">
        <v>705</v>
      </c>
      <c r="U62" t="s">
        <v>706</v>
      </c>
      <c r="Z62" t="s">
        <v>707</v>
      </c>
      <c r="AA62" t="s">
        <v>1436</v>
      </c>
    </row>
    <row r="63" spans="1:27">
      <c r="A63" s="7">
        <v>1074954</v>
      </c>
      <c r="B63" s="8">
        <v>2013</v>
      </c>
      <c r="C63" t="s">
        <v>233</v>
      </c>
      <c r="D63" t="s">
        <v>234</v>
      </c>
      <c r="E63" t="s">
        <v>708</v>
      </c>
      <c r="F63" t="s">
        <v>709</v>
      </c>
      <c r="G63" t="s">
        <v>710</v>
      </c>
      <c r="H63" t="s">
        <v>40</v>
      </c>
      <c r="I63" t="s">
        <v>41</v>
      </c>
      <c r="J63" s="9">
        <v>78412</v>
      </c>
      <c r="K63" t="s">
        <v>245</v>
      </c>
      <c r="L63" t="s">
        <v>57</v>
      </c>
      <c r="M63" t="s">
        <v>103</v>
      </c>
      <c r="N63" t="s">
        <v>150</v>
      </c>
      <c r="O63" t="s">
        <v>458</v>
      </c>
      <c r="P63" t="s">
        <v>711</v>
      </c>
      <c r="Q63" t="s">
        <v>491</v>
      </c>
      <c r="R63" t="s">
        <v>712</v>
      </c>
      <c r="S63" t="s">
        <v>631</v>
      </c>
      <c r="T63" t="s">
        <v>713</v>
      </c>
      <c r="U63" t="s">
        <v>629</v>
      </c>
      <c r="Z63" t="s">
        <v>714</v>
      </c>
      <c r="AA63" t="s">
        <v>1436</v>
      </c>
    </row>
    <row r="64" spans="1:27">
      <c r="A64" s="7">
        <v>1074976</v>
      </c>
      <c r="B64" s="8">
        <v>2013</v>
      </c>
      <c r="C64" t="s">
        <v>233</v>
      </c>
      <c r="D64" t="s">
        <v>246</v>
      </c>
      <c r="E64" t="s">
        <v>715</v>
      </c>
      <c r="F64" t="s">
        <v>715</v>
      </c>
      <c r="G64" t="s">
        <v>716</v>
      </c>
      <c r="H64" t="s">
        <v>101</v>
      </c>
      <c r="I64" t="s">
        <v>102</v>
      </c>
      <c r="J64" s="9">
        <v>102578</v>
      </c>
      <c r="K64" t="s">
        <v>245</v>
      </c>
      <c r="L64" t="s">
        <v>57</v>
      </c>
      <c r="M64" t="s">
        <v>42</v>
      </c>
      <c r="N64" t="s">
        <v>43</v>
      </c>
      <c r="O64" t="s">
        <v>201</v>
      </c>
      <c r="P64" t="s">
        <v>717</v>
      </c>
      <c r="Q64" t="s">
        <v>69</v>
      </c>
      <c r="R64" t="s">
        <v>718</v>
      </c>
      <c r="S64" t="s">
        <v>719</v>
      </c>
      <c r="T64" t="s">
        <v>720</v>
      </c>
      <c r="U64" t="s">
        <v>229</v>
      </c>
      <c r="Z64" t="s">
        <v>721</v>
      </c>
      <c r="AA64" t="s">
        <v>1436</v>
      </c>
    </row>
    <row r="65" spans="1:27">
      <c r="A65" s="7">
        <v>1074979</v>
      </c>
      <c r="B65" s="8">
        <v>2013</v>
      </c>
      <c r="C65" t="s">
        <v>233</v>
      </c>
      <c r="D65" t="s">
        <v>234</v>
      </c>
      <c r="E65" t="s">
        <v>722</v>
      </c>
      <c r="F65" t="s">
        <v>723</v>
      </c>
      <c r="G65" t="s">
        <v>724</v>
      </c>
      <c r="H65" t="s">
        <v>262</v>
      </c>
      <c r="I65" t="s">
        <v>126</v>
      </c>
      <c r="J65" s="9">
        <v>117368</v>
      </c>
      <c r="K65" t="s">
        <v>245</v>
      </c>
      <c r="L65" t="s">
        <v>57</v>
      </c>
      <c r="M65" t="s">
        <v>103</v>
      </c>
      <c r="N65" t="s">
        <v>350</v>
      </c>
      <c r="O65" t="s">
        <v>725</v>
      </c>
      <c r="P65" t="s">
        <v>726</v>
      </c>
      <c r="Q65" t="s">
        <v>727</v>
      </c>
      <c r="R65" t="s">
        <v>728</v>
      </c>
      <c r="S65" t="s">
        <v>729</v>
      </c>
      <c r="T65" t="s">
        <v>730</v>
      </c>
      <c r="U65" t="s">
        <v>731</v>
      </c>
      <c r="Z65" t="s">
        <v>732</v>
      </c>
      <c r="AA65" t="s">
        <v>1436</v>
      </c>
    </row>
    <row r="66" spans="1:27">
      <c r="A66" s="7">
        <v>1074987</v>
      </c>
      <c r="B66" s="8">
        <v>2013</v>
      </c>
      <c r="C66" t="s">
        <v>233</v>
      </c>
      <c r="D66" t="s">
        <v>246</v>
      </c>
      <c r="E66" t="s">
        <v>733</v>
      </c>
      <c r="F66" t="s">
        <v>733</v>
      </c>
      <c r="G66" t="s">
        <v>734</v>
      </c>
      <c r="H66" t="s">
        <v>262</v>
      </c>
      <c r="I66" t="s">
        <v>126</v>
      </c>
      <c r="J66" s="9">
        <v>67757.5</v>
      </c>
      <c r="K66" t="s">
        <v>245</v>
      </c>
      <c r="L66" t="s">
        <v>57</v>
      </c>
      <c r="M66" t="s">
        <v>42</v>
      </c>
      <c r="N66" t="s">
        <v>43</v>
      </c>
      <c r="O66" t="s">
        <v>735</v>
      </c>
      <c r="P66" t="s">
        <v>736</v>
      </c>
      <c r="Q66" t="s">
        <v>50</v>
      </c>
      <c r="R66" t="s">
        <v>398</v>
      </c>
      <c r="S66" t="s">
        <v>516</v>
      </c>
      <c r="T66" t="s">
        <v>737</v>
      </c>
      <c r="U66" t="s">
        <v>70</v>
      </c>
      <c r="V66" t="s">
        <v>738</v>
      </c>
      <c r="Z66" t="s">
        <v>739</v>
      </c>
      <c r="AA66" t="s">
        <v>1436</v>
      </c>
    </row>
    <row r="67" spans="1:27">
      <c r="A67" s="7">
        <v>1074997</v>
      </c>
      <c r="B67" s="8">
        <v>2013</v>
      </c>
      <c r="C67" t="s">
        <v>233</v>
      </c>
      <c r="D67" t="s">
        <v>234</v>
      </c>
      <c r="E67" t="s">
        <v>740</v>
      </c>
      <c r="F67" t="s">
        <v>740</v>
      </c>
      <c r="G67" t="s">
        <v>741</v>
      </c>
      <c r="H67" t="s">
        <v>125</v>
      </c>
      <c r="I67" t="s">
        <v>126</v>
      </c>
      <c r="J67" s="9">
        <v>117368</v>
      </c>
      <c r="K67" t="s">
        <v>245</v>
      </c>
      <c r="L67" t="s">
        <v>57</v>
      </c>
      <c r="M67" t="s">
        <v>103</v>
      </c>
      <c r="N67" t="s">
        <v>150</v>
      </c>
      <c r="O67" t="s">
        <v>237</v>
      </c>
      <c r="P67" t="s">
        <v>742</v>
      </c>
      <c r="Q67" t="s">
        <v>743</v>
      </c>
      <c r="R67" t="s">
        <v>744</v>
      </c>
      <c r="S67" t="s">
        <v>392</v>
      </c>
      <c r="T67" t="s">
        <v>745</v>
      </c>
      <c r="U67" t="s">
        <v>746</v>
      </c>
      <c r="V67" t="s">
        <v>747</v>
      </c>
      <c r="W67" t="s">
        <v>748</v>
      </c>
      <c r="X67" t="s">
        <v>749</v>
      </c>
      <c r="Z67" t="s">
        <v>750</v>
      </c>
      <c r="AA67" t="s">
        <v>1436</v>
      </c>
    </row>
    <row r="68" spans="1:27">
      <c r="A68" s="7">
        <v>1075000</v>
      </c>
      <c r="B68" s="8">
        <v>2013</v>
      </c>
      <c r="C68" t="s">
        <v>233</v>
      </c>
      <c r="D68" t="s">
        <v>246</v>
      </c>
      <c r="E68" t="s">
        <v>751</v>
      </c>
      <c r="F68" t="s">
        <v>752</v>
      </c>
      <c r="G68" t="s">
        <v>753</v>
      </c>
      <c r="H68" t="s">
        <v>101</v>
      </c>
      <c r="I68" t="s">
        <v>102</v>
      </c>
      <c r="J68" s="9">
        <v>91236</v>
      </c>
      <c r="K68" t="s">
        <v>245</v>
      </c>
      <c r="L68" t="s">
        <v>57</v>
      </c>
      <c r="M68" t="s">
        <v>273</v>
      </c>
      <c r="N68" t="s">
        <v>350</v>
      </c>
      <c r="O68" t="s">
        <v>754</v>
      </c>
      <c r="P68" t="s">
        <v>755</v>
      </c>
      <c r="Q68" t="s">
        <v>756</v>
      </c>
      <c r="R68" t="s">
        <v>757</v>
      </c>
      <c r="S68" t="s">
        <v>758</v>
      </c>
      <c r="T68" t="s">
        <v>759</v>
      </c>
      <c r="Z68" t="s">
        <v>760</v>
      </c>
      <c r="AA68" t="s">
        <v>1436</v>
      </c>
    </row>
    <row r="69" spans="1:27">
      <c r="A69" s="7">
        <v>1075044</v>
      </c>
      <c r="B69" s="8">
        <v>2013</v>
      </c>
      <c r="C69" t="s">
        <v>233</v>
      </c>
      <c r="D69" t="s">
        <v>246</v>
      </c>
      <c r="E69" t="s">
        <v>761</v>
      </c>
      <c r="F69" t="s">
        <v>761</v>
      </c>
      <c r="G69" t="s">
        <v>762</v>
      </c>
      <c r="H69" t="s">
        <v>125</v>
      </c>
      <c r="I69" t="s">
        <v>126</v>
      </c>
      <c r="J69" s="9">
        <v>68552</v>
      </c>
      <c r="K69" t="s">
        <v>245</v>
      </c>
      <c r="L69" t="s">
        <v>57</v>
      </c>
      <c r="M69" t="s">
        <v>273</v>
      </c>
      <c r="N69" t="s">
        <v>43</v>
      </c>
      <c r="O69" t="s">
        <v>32</v>
      </c>
      <c r="P69" t="s">
        <v>763</v>
      </c>
      <c r="Q69" t="s">
        <v>764</v>
      </c>
      <c r="R69" t="s">
        <v>765</v>
      </c>
      <c r="S69" t="s">
        <v>766</v>
      </c>
      <c r="T69" t="s">
        <v>485</v>
      </c>
      <c r="U69" t="s">
        <v>398</v>
      </c>
      <c r="V69" t="s">
        <v>767</v>
      </c>
      <c r="W69" t="s">
        <v>309</v>
      </c>
      <c r="X69" t="s">
        <v>768</v>
      </c>
      <c r="Y69" t="s">
        <v>289</v>
      </c>
      <c r="Z69" t="s">
        <v>769</v>
      </c>
      <c r="AA69" t="s">
        <v>1436</v>
      </c>
    </row>
    <row r="70" spans="1:27">
      <c r="A70" s="7">
        <v>1075048</v>
      </c>
      <c r="B70" s="8">
        <v>2013</v>
      </c>
      <c r="C70" t="s">
        <v>233</v>
      </c>
      <c r="D70" t="s">
        <v>551</v>
      </c>
      <c r="E70" t="s">
        <v>770</v>
      </c>
      <c r="F70" t="s">
        <v>771</v>
      </c>
      <c r="G70" t="s">
        <v>772</v>
      </c>
      <c r="H70" t="s">
        <v>214</v>
      </c>
      <c r="I70" t="s">
        <v>126</v>
      </c>
      <c r="J70" s="9">
        <v>77058.5</v>
      </c>
      <c r="K70" t="s">
        <v>245</v>
      </c>
      <c r="L70" t="s">
        <v>211</v>
      </c>
      <c r="M70" t="s">
        <v>273</v>
      </c>
      <c r="N70" t="s">
        <v>174</v>
      </c>
      <c r="O70" t="s">
        <v>773</v>
      </c>
      <c r="P70" t="s">
        <v>774</v>
      </c>
      <c r="Q70" t="s">
        <v>193</v>
      </c>
      <c r="R70" t="s">
        <v>383</v>
      </c>
      <c r="S70" t="s">
        <v>672</v>
      </c>
      <c r="T70" t="s">
        <v>372</v>
      </c>
      <c r="Z70" t="s">
        <v>775</v>
      </c>
      <c r="AA70" t="s">
        <v>1436</v>
      </c>
    </row>
    <row r="71" spans="1:27">
      <c r="A71" s="7">
        <v>1075053</v>
      </c>
      <c r="B71" s="8">
        <v>2013</v>
      </c>
      <c r="C71" t="s">
        <v>233</v>
      </c>
      <c r="D71" t="s">
        <v>234</v>
      </c>
      <c r="E71" t="s">
        <v>776</v>
      </c>
      <c r="F71" t="s">
        <v>777</v>
      </c>
      <c r="G71" t="s">
        <v>778</v>
      </c>
      <c r="H71" t="s">
        <v>779</v>
      </c>
      <c r="I71" t="s">
        <v>41</v>
      </c>
      <c r="J71" s="9">
        <v>117368</v>
      </c>
      <c r="K71" t="s">
        <v>245</v>
      </c>
      <c r="L71" t="s">
        <v>211</v>
      </c>
      <c r="M71" t="s">
        <v>103</v>
      </c>
      <c r="N71" t="s">
        <v>350</v>
      </c>
      <c r="O71" t="s">
        <v>613</v>
      </c>
      <c r="P71" t="s">
        <v>780</v>
      </c>
      <c r="Q71" t="s">
        <v>781</v>
      </c>
      <c r="R71" t="s">
        <v>592</v>
      </c>
      <c r="S71" t="s">
        <v>69</v>
      </c>
      <c r="T71" t="s">
        <v>594</v>
      </c>
      <c r="U71" t="s">
        <v>782</v>
      </c>
      <c r="Z71" t="s">
        <v>783</v>
      </c>
      <c r="AA71" t="s">
        <v>1436</v>
      </c>
    </row>
    <row r="72" spans="1:27">
      <c r="A72" s="7">
        <v>1075065</v>
      </c>
      <c r="B72" s="8">
        <v>2013</v>
      </c>
      <c r="C72" t="s">
        <v>233</v>
      </c>
      <c r="D72" t="s">
        <v>246</v>
      </c>
      <c r="E72" t="s">
        <v>784</v>
      </c>
      <c r="F72" t="s">
        <v>785</v>
      </c>
      <c r="G72" t="s">
        <v>786</v>
      </c>
      <c r="H72" t="s">
        <v>125</v>
      </c>
      <c r="I72" t="s">
        <v>126</v>
      </c>
      <c r="J72" s="9">
        <v>94643.666700000002</v>
      </c>
      <c r="K72" t="s">
        <v>245</v>
      </c>
      <c r="L72" t="s">
        <v>57</v>
      </c>
      <c r="M72" t="s">
        <v>273</v>
      </c>
      <c r="N72" t="s">
        <v>43</v>
      </c>
      <c r="O72" t="s">
        <v>787</v>
      </c>
      <c r="P72" t="s">
        <v>788</v>
      </c>
      <c r="Q72" t="s">
        <v>567</v>
      </c>
      <c r="R72" t="s">
        <v>789</v>
      </c>
      <c r="S72" t="s">
        <v>790</v>
      </c>
      <c r="T72" t="s">
        <v>791</v>
      </c>
      <c r="U72" t="s">
        <v>792</v>
      </c>
      <c r="Z72" t="s">
        <v>793</v>
      </c>
      <c r="AA72" t="s">
        <v>1436</v>
      </c>
    </row>
    <row r="73" spans="1:27">
      <c r="A73" s="7">
        <v>1075087</v>
      </c>
      <c r="B73" s="8">
        <v>2013</v>
      </c>
      <c r="C73" t="s">
        <v>233</v>
      </c>
      <c r="D73" t="s">
        <v>246</v>
      </c>
      <c r="E73" t="s">
        <v>794</v>
      </c>
      <c r="F73" t="s">
        <v>794</v>
      </c>
      <c r="G73" t="s">
        <v>795</v>
      </c>
      <c r="H73" t="s">
        <v>125</v>
      </c>
      <c r="I73" t="s">
        <v>126</v>
      </c>
      <c r="J73" s="9">
        <v>102578</v>
      </c>
      <c r="K73" t="s">
        <v>245</v>
      </c>
      <c r="L73" t="s">
        <v>57</v>
      </c>
      <c r="M73" t="s">
        <v>103</v>
      </c>
      <c r="N73" t="s">
        <v>498</v>
      </c>
      <c r="O73" t="s">
        <v>499</v>
      </c>
      <c r="P73" t="s">
        <v>796</v>
      </c>
      <c r="Q73" t="s">
        <v>168</v>
      </c>
      <c r="R73" t="s">
        <v>51</v>
      </c>
      <c r="S73" t="s">
        <v>797</v>
      </c>
      <c r="T73" t="s">
        <v>798</v>
      </c>
      <c r="U73" t="s">
        <v>799</v>
      </c>
      <c r="V73" t="s">
        <v>462</v>
      </c>
      <c r="W73" t="s">
        <v>800</v>
      </c>
      <c r="X73" t="s">
        <v>801</v>
      </c>
      <c r="Y73" t="s">
        <v>390</v>
      </c>
      <c r="Z73" t="s">
        <v>802</v>
      </c>
      <c r="AA73" t="s">
        <v>1436</v>
      </c>
    </row>
    <row r="74" spans="1:27">
      <c r="A74" s="7">
        <v>1075103</v>
      </c>
      <c r="B74" s="8">
        <v>2013</v>
      </c>
      <c r="C74" t="s">
        <v>233</v>
      </c>
      <c r="D74" t="s">
        <v>246</v>
      </c>
      <c r="E74" t="s">
        <v>803</v>
      </c>
      <c r="F74" t="s">
        <v>804</v>
      </c>
      <c r="G74" t="s">
        <v>805</v>
      </c>
      <c r="H74" t="s">
        <v>481</v>
      </c>
      <c r="I74" t="s">
        <v>102</v>
      </c>
      <c r="J74" s="9">
        <v>60045.5</v>
      </c>
      <c r="K74" t="s">
        <v>245</v>
      </c>
      <c r="L74" t="s">
        <v>57</v>
      </c>
      <c r="M74" t="s">
        <v>273</v>
      </c>
      <c r="N74" t="s">
        <v>806</v>
      </c>
      <c r="O74" t="s">
        <v>807</v>
      </c>
      <c r="P74" t="s">
        <v>808</v>
      </c>
      <c r="Q74" t="s">
        <v>484</v>
      </c>
      <c r="R74" t="s">
        <v>809</v>
      </c>
      <c r="S74" t="s">
        <v>810</v>
      </c>
      <c r="T74" t="s">
        <v>594</v>
      </c>
      <c r="Z74" t="s">
        <v>811</v>
      </c>
      <c r="AA74" t="s">
        <v>1436</v>
      </c>
    </row>
    <row r="75" spans="1:27">
      <c r="A75" s="7">
        <v>1075117</v>
      </c>
      <c r="B75" s="8">
        <v>2013</v>
      </c>
      <c r="C75" t="s">
        <v>186</v>
      </c>
      <c r="D75" t="s">
        <v>187</v>
      </c>
      <c r="E75" t="s">
        <v>812</v>
      </c>
      <c r="F75" t="s">
        <v>813</v>
      </c>
      <c r="G75" t="s">
        <v>814</v>
      </c>
      <c r="H75" t="s">
        <v>125</v>
      </c>
      <c r="I75" t="s">
        <v>126</v>
      </c>
      <c r="J75" s="9">
        <v>810382</v>
      </c>
      <c r="K75" t="s">
        <v>56</v>
      </c>
      <c r="L75" t="s">
        <v>57</v>
      </c>
      <c r="M75" t="s">
        <v>103</v>
      </c>
      <c r="N75" t="s">
        <v>150</v>
      </c>
      <c r="O75" t="s">
        <v>458</v>
      </c>
      <c r="P75" t="s">
        <v>815</v>
      </c>
      <c r="Q75" t="s">
        <v>816</v>
      </c>
      <c r="R75" t="s">
        <v>817</v>
      </c>
      <c r="S75" t="s">
        <v>818</v>
      </c>
      <c r="T75" t="s">
        <v>527</v>
      </c>
      <c r="Z75" t="s">
        <v>819</v>
      </c>
      <c r="AA75" t="s">
        <v>1436</v>
      </c>
    </row>
    <row r="76" spans="1:27">
      <c r="A76" s="7">
        <v>1075119</v>
      </c>
      <c r="B76" s="8">
        <v>2013</v>
      </c>
      <c r="C76" t="s">
        <v>233</v>
      </c>
      <c r="D76" t="s">
        <v>234</v>
      </c>
      <c r="E76" t="s">
        <v>820</v>
      </c>
      <c r="F76" t="s">
        <v>820</v>
      </c>
      <c r="G76" t="s">
        <v>821</v>
      </c>
      <c r="H76" t="s">
        <v>101</v>
      </c>
      <c r="I76" t="s">
        <v>102</v>
      </c>
      <c r="J76" s="9">
        <v>65426.666700000002</v>
      </c>
      <c r="K76" t="s">
        <v>245</v>
      </c>
      <c r="L76" t="s">
        <v>57</v>
      </c>
      <c r="M76" t="s">
        <v>103</v>
      </c>
      <c r="N76" t="s">
        <v>165</v>
      </c>
      <c r="O76" t="s">
        <v>822</v>
      </c>
      <c r="P76" t="s">
        <v>823</v>
      </c>
      <c r="Q76" t="s">
        <v>372</v>
      </c>
      <c r="R76" t="s">
        <v>824</v>
      </c>
      <c r="S76" t="s">
        <v>825</v>
      </c>
      <c r="T76" t="s">
        <v>826</v>
      </c>
      <c r="U76" t="s">
        <v>827</v>
      </c>
      <c r="V76" t="s">
        <v>828</v>
      </c>
      <c r="W76" t="s">
        <v>829</v>
      </c>
      <c r="Z76" t="s">
        <v>830</v>
      </c>
      <c r="AA76" t="s">
        <v>1436</v>
      </c>
    </row>
    <row r="77" spans="1:27">
      <c r="A77" s="7">
        <v>1075151</v>
      </c>
      <c r="B77" s="8">
        <v>2013</v>
      </c>
      <c r="C77" t="s">
        <v>233</v>
      </c>
      <c r="D77" t="s">
        <v>234</v>
      </c>
      <c r="E77" t="s">
        <v>831</v>
      </c>
      <c r="F77" t="s">
        <v>832</v>
      </c>
      <c r="G77" t="s">
        <v>833</v>
      </c>
      <c r="H77" t="s">
        <v>834</v>
      </c>
      <c r="I77" t="s">
        <v>126</v>
      </c>
      <c r="J77" s="9">
        <v>137825</v>
      </c>
      <c r="K77" t="s">
        <v>245</v>
      </c>
      <c r="L77" t="s">
        <v>211</v>
      </c>
      <c r="M77" t="s">
        <v>103</v>
      </c>
      <c r="N77" t="s">
        <v>104</v>
      </c>
      <c r="O77" t="s">
        <v>835</v>
      </c>
      <c r="P77" t="s">
        <v>836</v>
      </c>
      <c r="Q77" t="s">
        <v>837</v>
      </c>
      <c r="R77" t="s">
        <v>838</v>
      </c>
      <c r="S77" t="s">
        <v>839</v>
      </c>
      <c r="T77" t="s">
        <v>376</v>
      </c>
      <c r="Z77" t="s">
        <v>840</v>
      </c>
      <c r="AA77" t="s">
        <v>1436</v>
      </c>
    </row>
    <row r="78" spans="1:27">
      <c r="A78" s="7">
        <v>1075171</v>
      </c>
      <c r="B78" s="8">
        <v>2013</v>
      </c>
      <c r="C78" t="s">
        <v>233</v>
      </c>
      <c r="D78" t="s">
        <v>246</v>
      </c>
      <c r="E78" t="s">
        <v>841</v>
      </c>
      <c r="F78" t="s">
        <v>842</v>
      </c>
      <c r="G78" t="s">
        <v>843</v>
      </c>
      <c r="H78" t="s">
        <v>125</v>
      </c>
      <c r="I78" t="s">
        <v>126</v>
      </c>
      <c r="J78" s="9">
        <v>117368</v>
      </c>
      <c r="K78" t="s">
        <v>245</v>
      </c>
      <c r="L78" t="s">
        <v>57</v>
      </c>
      <c r="M78" t="s">
        <v>42</v>
      </c>
      <c r="N78" t="s">
        <v>43</v>
      </c>
      <c r="O78" t="s">
        <v>297</v>
      </c>
      <c r="P78" t="s">
        <v>689</v>
      </c>
      <c r="Q78" t="s">
        <v>510</v>
      </c>
      <c r="R78" t="s">
        <v>77</v>
      </c>
      <c r="S78" t="s">
        <v>70</v>
      </c>
      <c r="T78" t="s">
        <v>844</v>
      </c>
      <c r="Z78" t="s">
        <v>845</v>
      </c>
      <c r="AA78" t="s">
        <v>1436</v>
      </c>
    </row>
    <row r="79" spans="1:27">
      <c r="A79" s="7">
        <v>1075192</v>
      </c>
      <c r="B79" s="8">
        <v>2013</v>
      </c>
      <c r="C79" t="s">
        <v>233</v>
      </c>
      <c r="D79" t="s">
        <v>234</v>
      </c>
      <c r="E79" t="s">
        <v>846</v>
      </c>
      <c r="F79" t="s">
        <v>847</v>
      </c>
      <c r="G79" t="s">
        <v>848</v>
      </c>
      <c r="H79" t="s">
        <v>588</v>
      </c>
      <c r="I79" t="s">
        <v>589</v>
      </c>
      <c r="J79" s="9">
        <v>49195</v>
      </c>
      <c r="K79" t="s">
        <v>245</v>
      </c>
      <c r="L79" t="s">
        <v>57</v>
      </c>
      <c r="M79" t="s">
        <v>84</v>
      </c>
      <c r="N79" t="s">
        <v>104</v>
      </c>
      <c r="O79" t="s">
        <v>849</v>
      </c>
      <c r="P79" t="s">
        <v>836</v>
      </c>
      <c r="Q79" t="s">
        <v>850</v>
      </c>
      <c r="R79" t="s">
        <v>851</v>
      </c>
      <c r="S79" t="s">
        <v>852</v>
      </c>
      <c r="T79" t="s">
        <v>853</v>
      </c>
      <c r="Z79" t="s">
        <v>854</v>
      </c>
      <c r="AA79" t="s">
        <v>1436</v>
      </c>
    </row>
    <row r="80" spans="1:27">
      <c r="A80" s="7">
        <v>1075207</v>
      </c>
      <c r="B80" s="8">
        <v>2013</v>
      </c>
      <c r="C80" t="s">
        <v>233</v>
      </c>
      <c r="D80" t="s">
        <v>234</v>
      </c>
      <c r="E80" t="s">
        <v>855</v>
      </c>
      <c r="F80" t="s">
        <v>855</v>
      </c>
      <c r="G80" t="s">
        <v>856</v>
      </c>
      <c r="H80" t="s">
        <v>262</v>
      </c>
      <c r="I80" t="s">
        <v>126</v>
      </c>
      <c r="J80" s="9">
        <v>78412</v>
      </c>
      <c r="K80" t="s">
        <v>245</v>
      </c>
      <c r="L80" t="s">
        <v>57</v>
      </c>
      <c r="M80" t="s">
        <v>103</v>
      </c>
      <c r="N80" t="s">
        <v>165</v>
      </c>
      <c r="O80" t="s">
        <v>166</v>
      </c>
      <c r="P80" t="s">
        <v>857</v>
      </c>
      <c r="Q80" t="s">
        <v>858</v>
      </c>
      <c r="R80" t="s">
        <v>859</v>
      </c>
      <c r="S80" t="s">
        <v>181</v>
      </c>
      <c r="T80" t="s">
        <v>828</v>
      </c>
      <c r="Z80" t="s">
        <v>860</v>
      </c>
      <c r="AA80" t="s">
        <v>1436</v>
      </c>
    </row>
    <row r="81" spans="1:27">
      <c r="A81" s="7">
        <v>1075226</v>
      </c>
      <c r="B81" s="8">
        <v>2013</v>
      </c>
      <c r="C81" t="s">
        <v>233</v>
      </c>
      <c r="D81" t="s">
        <v>246</v>
      </c>
      <c r="E81" t="s">
        <v>861</v>
      </c>
      <c r="F81" t="s">
        <v>862</v>
      </c>
      <c r="G81" t="s">
        <v>863</v>
      </c>
      <c r="H81" t="s">
        <v>125</v>
      </c>
      <c r="I81" t="s">
        <v>126</v>
      </c>
      <c r="J81" s="9">
        <v>102578</v>
      </c>
      <c r="K81" t="s">
        <v>245</v>
      </c>
      <c r="L81" t="s">
        <v>57</v>
      </c>
      <c r="M81" t="s">
        <v>103</v>
      </c>
      <c r="N81" t="s">
        <v>350</v>
      </c>
      <c r="O81" t="s">
        <v>864</v>
      </c>
      <c r="P81" t="s">
        <v>865</v>
      </c>
      <c r="Q81" t="s">
        <v>680</v>
      </c>
      <c r="R81" t="s">
        <v>70</v>
      </c>
      <c r="S81" t="s">
        <v>866</v>
      </c>
      <c r="T81" t="s">
        <v>867</v>
      </c>
      <c r="Z81" t="s">
        <v>868</v>
      </c>
      <c r="AA81" t="s">
        <v>1436</v>
      </c>
    </row>
    <row r="82" spans="1:27">
      <c r="A82" s="7">
        <v>1075250</v>
      </c>
      <c r="B82" s="8">
        <v>2013</v>
      </c>
      <c r="C82" t="s">
        <v>233</v>
      </c>
      <c r="D82" t="s">
        <v>246</v>
      </c>
      <c r="E82" t="s">
        <v>869</v>
      </c>
      <c r="F82" t="s">
        <v>870</v>
      </c>
      <c r="G82" t="s">
        <v>871</v>
      </c>
      <c r="H82" t="s">
        <v>338</v>
      </c>
      <c r="I82" t="s">
        <v>126</v>
      </c>
      <c r="J82" s="9">
        <v>102578</v>
      </c>
      <c r="K82" t="s">
        <v>245</v>
      </c>
      <c r="L82" t="s">
        <v>57</v>
      </c>
      <c r="M82" t="s">
        <v>273</v>
      </c>
      <c r="N82" t="s">
        <v>43</v>
      </c>
      <c r="O82" t="s">
        <v>534</v>
      </c>
      <c r="P82" t="s">
        <v>872</v>
      </c>
      <c r="Q82" t="s">
        <v>398</v>
      </c>
      <c r="R82" t="s">
        <v>536</v>
      </c>
      <c r="S82" t="s">
        <v>873</v>
      </c>
      <c r="T82" t="s">
        <v>70</v>
      </c>
      <c r="Z82" t="s">
        <v>874</v>
      </c>
      <c r="AA82" t="s">
        <v>1436</v>
      </c>
    </row>
    <row r="83" spans="1:27">
      <c r="A83" s="7">
        <v>1075288</v>
      </c>
      <c r="B83" s="8">
        <v>2013</v>
      </c>
      <c r="C83" t="s">
        <v>233</v>
      </c>
      <c r="D83" t="s">
        <v>246</v>
      </c>
      <c r="E83" t="s">
        <v>875</v>
      </c>
      <c r="F83" t="s">
        <v>876</v>
      </c>
      <c r="G83" t="s">
        <v>877</v>
      </c>
      <c r="H83" t="s">
        <v>262</v>
      </c>
      <c r="I83" t="s">
        <v>126</v>
      </c>
      <c r="J83" s="9">
        <v>102578</v>
      </c>
      <c r="K83" t="s">
        <v>245</v>
      </c>
      <c r="L83" t="s">
        <v>57</v>
      </c>
      <c r="M83" t="s">
        <v>103</v>
      </c>
      <c r="N83" t="s">
        <v>564</v>
      </c>
      <c r="O83" t="s">
        <v>878</v>
      </c>
      <c r="P83" t="s">
        <v>879</v>
      </c>
      <c r="Q83" t="s">
        <v>880</v>
      </c>
      <c r="R83" t="s">
        <v>548</v>
      </c>
      <c r="S83" t="s">
        <v>881</v>
      </c>
      <c r="T83" t="s">
        <v>882</v>
      </c>
      <c r="U83" t="s">
        <v>883</v>
      </c>
      <c r="V83" t="s">
        <v>884</v>
      </c>
      <c r="W83" t="s">
        <v>885</v>
      </c>
      <c r="Z83" t="s">
        <v>886</v>
      </c>
      <c r="AA83" t="s">
        <v>1436</v>
      </c>
    </row>
    <row r="84" spans="1:27">
      <c r="A84" s="7">
        <v>1075304</v>
      </c>
      <c r="B84" s="8">
        <v>2013</v>
      </c>
      <c r="C84" t="s">
        <v>233</v>
      </c>
      <c r="D84" t="s">
        <v>234</v>
      </c>
      <c r="E84" t="s">
        <v>887</v>
      </c>
      <c r="F84" t="s">
        <v>888</v>
      </c>
      <c r="G84" t="s">
        <v>889</v>
      </c>
      <c r="H84" t="s">
        <v>262</v>
      </c>
      <c r="I84" t="s">
        <v>126</v>
      </c>
      <c r="J84" s="9">
        <v>117368</v>
      </c>
      <c r="K84" t="s">
        <v>245</v>
      </c>
      <c r="L84" t="s">
        <v>57</v>
      </c>
      <c r="M84" t="s">
        <v>103</v>
      </c>
      <c r="N84" t="s">
        <v>498</v>
      </c>
      <c r="O84" t="s">
        <v>499</v>
      </c>
      <c r="P84" t="s">
        <v>890</v>
      </c>
      <c r="Q84" t="s">
        <v>891</v>
      </c>
      <c r="R84" t="s">
        <v>493</v>
      </c>
      <c r="S84" t="s">
        <v>850</v>
      </c>
      <c r="T84" t="s">
        <v>471</v>
      </c>
      <c r="Z84" t="s">
        <v>892</v>
      </c>
      <c r="AA84" t="s">
        <v>1436</v>
      </c>
    </row>
    <row r="85" spans="1:27">
      <c r="A85" s="7">
        <v>1075307</v>
      </c>
      <c r="B85" s="8">
        <v>2013</v>
      </c>
      <c r="C85" t="s">
        <v>233</v>
      </c>
      <c r="D85" t="s">
        <v>234</v>
      </c>
      <c r="E85" t="s">
        <v>893</v>
      </c>
      <c r="F85" t="s">
        <v>893</v>
      </c>
      <c r="G85" t="s">
        <v>894</v>
      </c>
      <c r="H85" t="s">
        <v>40</v>
      </c>
      <c r="I85" t="s">
        <v>41</v>
      </c>
      <c r="J85" s="9">
        <v>117368</v>
      </c>
      <c r="K85" t="s">
        <v>245</v>
      </c>
      <c r="L85" t="s">
        <v>57</v>
      </c>
      <c r="M85" t="s">
        <v>103</v>
      </c>
      <c r="N85" t="s">
        <v>895</v>
      </c>
      <c r="O85" t="s">
        <v>896</v>
      </c>
      <c r="P85" t="s">
        <v>680</v>
      </c>
      <c r="Q85" t="s">
        <v>897</v>
      </c>
      <c r="R85" t="s">
        <v>898</v>
      </c>
      <c r="S85" t="s">
        <v>899</v>
      </c>
      <c r="T85" t="s">
        <v>323</v>
      </c>
      <c r="Z85" t="s">
        <v>900</v>
      </c>
      <c r="AA85" t="s">
        <v>1436</v>
      </c>
    </row>
    <row r="86" spans="1:27">
      <c r="A86" s="7">
        <v>1075308</v>
      </c>
      <c r="B86" s="8">
        <v>2013</v>
      </c>
      <c r="C86" t="s">
        <v>233</v>
      </c>
      <c r="D86" t="s">
        <v>246</v>
      </c>
      <c r="E86" t="s">
        <v>901</v>
      </c>
      <c r="F86" t="s">
        <v>902</v>
      </c>
      <c r="G86" t="s">
        <v>903</v>
      </c>
      <c r="H86" t="s">
        <v>40</v>
      </c>
      <c r="I86" t="s">
        <v>41</v>
      </c>
      <c r="J86" s="9">
        <v>40854.5</v>
      </c>
      <c r="K86" t="s">
        <v>245</v>
      </c>
      <c r="L86" t="s">
        <v>57</v>
      </c>
      <c r="M86" t="s">
        <v>42</v>
      </c>
      <c r="N86" t="s">
        <v>43</v>
      </c>
      <c r="O86" t="s">
        <v>297</v>
      </c>
      <c r="P86" t="s">
        <v>47</v>
      </c>
      <c r="Q86" t="s">
        <v>904</v>
      </c>
      <c r="R86" t="s">
        <v>736</v>
      </c>
      <c r="S86" t="s">
        <v>75</v>
      </c>
      <c r="T86" t="s">
        <v>905</v>
      </c>
      <c r="U86" t="s">
        <v>906</v>
      </c>
      <c r="V86" t="s">
        <v>510</v>
      </c>
      <c r="W86" t="s">
        <v>907</v>
      </c>
      <c r="X86" t="s">
        <v>908</v>
      </c>
      <c r="Z86" t="s">
        <v>909</v>
      </c>
      <c r="AA86" t="s">
        <v>1436</v>
      </c>
    </row>
    <row r="87" spans="1:27">
      <c r="A87" s="7">
        <v>1075330</v>
      </c>
      <c r="B87" s="8">
        <v>2013</v>
      </c>
      <c r="C87" t="s">
        <v>233</v>
      </c>
      <c r="D87" t="s">
        <v>234</v>
      </c>
      <c r="E87" t="s">
        <v>910</v>
      </c>
      <c r="F87" t="s">
        <v>910</v>
      </c>
      <c r="G87" t="s">
        <v>911</v>
      </c>
      <c r="H87" t="s">
        <v>40</v>
      </c>
      <c r="I87" t="s">
        <v>41</v>
      </c>
      <c r="J87" s="9">
        <v>117368</v>
      </c>
      <c r="K87" t="s">
        <v>245</v>
      </c>
      <c r="L87" t="s">
        <v>57</v>
      </c>
      <c r="M87" t="s">
        <v>103</v>
      </c>
      <c r="N87" t="s">
        <v>895</v>
      </c>
      <c r="O87" t="s">
        <v>912</v>
      </c>
      <c r="P87" t="s">
        <v>913</v>
      </c>
      <c r="Q87" t="s">
        <v>516</v>
      </c>
      <c r="R87" t="s">
        <v>914</v>
      </c>
      <c r="S87" t="s">
        <v>915</v>
      </c>
      <c r="T87" t="s">
        <v>519</v>
      </c>
      <c r="Z87" t="s">
        <v>916</v>
      </c>
      <c r="AA87" t="s">
        <v>1436</v>
      </c>
    </row>
    <row r="88" spans="1:27">
      <c r="A88" s="7">
        <v>1075332</v>
      </c>
      <c r="B88" s="8">
        <v>2013</v>
      </c>
      <c r="C88" t="s">
        <v>233</v>
      </c>
      <c r="D88" t="s">
        <v>234</v>
      </c>
      <c r="E88" t="s">
        <v>917</v>
      </c>
      <c r="F88" t="s">
        <v>918</v>
      </c>
      <c r="G88" t="s">
        <v>919</v>
      </c>
      <c r="H88" t="s">
        <v>40</v>
      </c>
      <c r="I88" t="s">
        <v>41</v>
      </c>
      <c r="J88" s="9">
        <v>88151</v>
      </c>
      <c r="K88" t="s">
        <v>245</v>
      </c>
      <c r="L88" t="s">
        <v>57</v>
      </c>
      <c r="M88" t="s">
        <v>103</v>
      </c>
      <c r="N88" t="s">
        <v>350</v>
      </c>
      <c r="O88" t="s">
        <v>351</v>
      </c>
      <c r="P88" t="s">
        <v>920</v>
      </c>
      <c r="Q88" t="s">
        <v>921</v>
      </c>
      <c r="R88" t="s">
        <v>922</v>
      </c>
      <c r="S88" t="s">
        <v>897</v>
      </c>
      <c r="T88" t="s">
        <v>923</v>
      </c>
      <c r="Z88" t="s">
        <v>924</v>
      </c>
      <c r="AA88" t="s">
        <v>1436</v>
      </c>
    </row>
    <row r="89" spans="1:27">
      <c r="A89" s="7">
        <v>1075337</v>
      </c>
      <c r="B89" s="8">
        <v>2013</v>
      </c>
      <c r="C89" t="s">
        <v>233</v>
      </c>
      <c r="D89" t="s">
        <v>234</v>
      </c>
      <c r="E89" t="s">
        <v>925</v>
      </c>
      <c r="F89" t="s">
        <v>926</v>
      </c>
      <c r="G89" t="s">
        <v>927</v>
      </c>
      <c r="H89" t="s">
        <v>928</v>
      </c>
      <c r="I89" t="s">
        <v>41</v>
      </c>
      <c r="J89" s="9">
        <v>117368</v>
      </c>
      <c r="K89" t="s">
        <v>245</v>
      </c>
      <c r="L89" t="s">
        <v>211</v>
      </c>
      <c r="M89" t="s">
        <v>84</v>
      </c>
      <c r="N89" t="s">
        <v>316</v>
      </c>
      <c r="O89" t="s">
        <v>929</v>
      </c>
      <c r="P89" t="s">
        <v>930</v>
      </c>
      <c r="Q89" t="s">
        <v>931</v>
      </c>
      <c r="R89" t="s">
        <v>932</v>
      </c>
      <c r="S89" t="s">
        <v>933</v>
      </c>
      <c r="T89" t="s">
        <v>934</v>
      </c>
      <c r="Z89" t="s">
        <v>935</v>
      </c>
      <c r="AA89" t="s">
        <v>1436</v>
      </c>
    </row>
    <row r="90" spans="1:27">
      <c r="A90" s="7">
        <v>1075338</v>
      </c>
      <c r="B90" s="8">
        <v>2013</v>
      </c>
      <c r="C90" t="s">
        <v>233</v>
      </c>
      <c r="D90" t="s">
        <v>234</v>
      </c>
      <c r="E90" t="s">
        <v>936</v>
      </c>
      <c r="F90" t="s">
        <v>937</v>
      </c>
      <c r="G90" t="s">
        <v>938</v>
      </c>
      <c r="H90" t="s">
        <v>40</v>
      </c>
      <c r="I90" t="s">
        <v>41</v>
      </c>
      <c r="J90" s="9">
        <v>78412</v>
      </c>
      <c r="K90" t="s">
        <v>245</v>
      </c>
      <c r="L90" t="s">
        <v>57</v>
      </c>
      <c r="M90" t="s">
        <v>103</v>
      </c>
      <c r="N90" t="s">
        <v>350</v>
      </c>
      <c r="O90" t="s">
        <v>864</v>
      </c>
      <c r="P90" t="s">
        <v>680</v>
      </c>
      <c r="Q90" t="s">
        <v>939</v>
      </c>
      <c r="R90" t="s">
        <v>898</v>
      </c>
      <c r="S90" t="s">
        <v>940</v>
      </c>
      <c r="T90" t="s">
        <v>254</v>
      </c>
      <c r="Z90" t="s">
        <v>941</v>
      </c>
      <c r="AA90" t="s">
        <v>1436</v>
      </c>
    </row>
    <row r="91" spans="1:27">
      <c r="A91" s="7">
        <v>1075347</v>
      </c>
      <c r="B91" s="8">
        <v>2013</v>
      </c>
      <c r="C91" t="s">
        <v>186</v>
      </c>
      <c r="D91" t="s">
        <v>187</v>
      </c>
      <c r="E91" t="s">
        <v>942</v>
      </c>
      <c r="F91" t="s">
        <v>942</v>
      </c>
      <c r="G91" t="s">
        <v>943</v>
      </c>
      <c r="H91" t="s">
        <v>944</v>
      </c>
      <c r="I91" t="s">
        <v>126</v>
      </c>
      <c r="J91" s="9">
        <v>840715</v>
      </c>
      <c r="K91" t="s">
        <v>56</v>
      </c>
      <c r="L91" t="s">
        <v>211</v>
      </c>
      <c r="M91" t="s">
        <v>103</v>
      </c>
      <c r="N91" t="s">
        <v>150</v>
      </c>
      <c r="O91" t="s">
        <v>458</v>
      </c>
      <c r="P91" t="s">
        <v>945</v>
      </c>
      <c r="Q91" t="s">
        <v>946</v>
      </c>
      <c r="R91" t="s">
        <v>947</v>
      </c>
      <c r="S91" t="s">
        <v>817</v>
      </c>
      <c r="T91" t="s">
        <v>528</v>
      </c>
      <c r="U91" t="s">
        <v>948</v>
      </c>
      <c r="Z91" t="s">
        <v>949</v>
      </c>
      <c r="AA91" t="s">
        <v>1436</v>
      </c>
    </row>
    <row r="92" spans="1:27">
      <c r="A92" s="7">
        <v>1075357</v>
      </c>
      <c r="B92" s="8">
        <v>2013</v>
      </c>
      <c r="C92" t="s">
        <v>186</v>
      </c>
      <c r="D92" t="s">
        <v>187</v>
      </c>
      <c r="E92" t="s">
        <v>950</v>
      </c>
      <c r="F92" t="s">
        <v>951</v>
      </c>
      <c r="G92" t="s">
        <v>952</v>
      </c>
      <c r="H92" t="s">
        <v>40</v>
      </c>
      <c r="I92" t="s">
        <v>41</v>
      </c>
      <c r="J92" s="9">
        <v>410934</v>
      </c>
      <c r="K92" t="s">
        <v>56</v>
      </c>
      <c r="L92" t="s">
        <v>57</v>
      </c>
      <c r="M92" t="s">
        <v>103</v>
      </c>
      <c r="N92" t="s">
        <v>678</v>
      </c>
      <c r="O92" t="s">
        <v>953</v>
      </c>
      <c r="P92" t="s">
        <v>256</v>
      </c>
      <c r="Q92" t="s">
        <v>946</v>
      </c>
      <c r="R92" t="s">
        <v>954</v>
      </c>
      <c r="S92" t="s">
        <v>556</v>
      </c>
      <c r="T92" t="s">
        <v>683</v>
      </c>
      <c r="Z92" t="s">
        <v>955</v>
      </c>
      <c r="AA92" t="s">
        <v>1436</v>
      </c>
    </row>
    <row r="93" spans="1:27">
      <c r="A93" s="7">
        <v>1075362</v>
      </c>
      <c r="B93" s="8">
        <v>2013</v>
      </c>
      <c r="C93" t="s">
        <v>233</v>
      </c>
      <c r="D93" t="s">
        <v>246</v>
      </c>
      <c r="E93" t="s">
        <v>956</v>
      </c>
      <c r="F93" t="s">
        <v>957</v>
      </c>
      <c r="G93" t="s">
        <v>958</v>
      </c>
      <c r="H93" t="s">
        <v>40</v>
      </c>
      <c r="I93" t="s">
        <v>41</v>
      </c>
      <c r="J93" s="9">
        <v>67757.5</v>
      </c>
      <c r="K93" t="s">
        <v>245</v>
      </c>
      <c r="L93" t="s">
        <v>57</v>
      </c>
      <c r="M93" t="s">
        <v>42</v>
      </c>
      <c r="N93" t="s">
        <v>190</v>
      </c>
      <c r="O93" t="s">
        <v>959</v>
      </c>
      <c r="P93" t="s">
        <v>960</v>
      </c>
      <c r="Q93" t="s">
        <v>257</v>
      </c>
      <c r="R93" t="s">
        <v>961</v>
      </c>
      <c r="S93" t="s">
        <v>828</v>
      </c>
      <c r="T93" t="s">
        <v>962</v>
      </c>
      <c r="U93" t="s">
        <v>963</v>
      </c>
      <c r="V93" t="s">
        <v>251</v>
      </c>
      <c r="Z93" t="s">
        <v>964</v>
      </c>
      <c r="AA93" t="s">
        <v>1436</v>
      </c>
    </row>
    <row r="94" spans="1:27">
      <c r="A94" s="7">
        <v>1075439</v>
      </c>
      <c r="B94" s="8">
        <v>2013</v>
      </c>
      <c r="C94" t="s">
        <v>233</v>
      </c>
      <c r="D94" t="s">
        <v>234</v>
      </c>
      <c r="E94" t="s">
        <v>965</v>
      </c>
      <c r="F94" t="s">
        <v>965</v>
      </c>
      <c r="G94" t="s">
        <v>966</v>
      </c>
      <c r="H94" t="s">
        <v>40</v>
      </c>
      <c r="I94" t="s">
        <v>41</v>
      </c>
      <c r="J94" s="9">
        <v>97890</v>
      </c>
      <c r="K94" t="s">
        <v>245</v>
      </c>
      <c r="L94" t="s">
        <v>57</v>
      </c>
      <c r="M94" t="s">
        <v>103</v>
      </c>
      <c r="N94" t="s">
        <v>316</v>
      </c>
      <c r="O94" t="s">
        <v>317</v>
      </c>
      <c r="P94" t="s">
        <v>967</v>
      </c>
      <c r="Q94" t="s">
        <v>968</v>
      </c>
      <c r="R94" t="s">
        <v>308</v>
      </c>
      <c r="S94" t="s">
        <v>969</v>
      </c>
      <c r="T94" t="s">
        <v>970</v>
      </c>
      <c r="U94" t="s">
        <v>160</v>
      </c>
      <c r="V94" t="s">
        <v>971</v>
      </c>
      <c r="W94" t="s">
        <v>972</v>
      </c>
      <c r="Z94" t="s">
        <v>973</v>
      </c>
      <c r="AA94" t="s">
        <v>1436</v>
      </c>
    </row>
    <row r="95" spans="1:27">
      <c r="A95" s="7">
        <v>1075451</v>
      </c>
      <c r="B95" s="8">
        <v>2013</v>
      </c>
      <c r="C95" t="s">
        <v>233</v>
      </c>
      <c r="D95" t="s">
        <v>234</v>
      </c>
      <c r="E95" t="s">
        <v>974</v>
      </c>
      <c r="F95" t="s">
        <v>974</v>
      </c>
      <c r="G95" t="s">
        <v>975</v>
      </c>
      <c r="H95" t="s">
        <v>40</v>
      </c>
      <c r="I95" t="s">
        <v>41</v>
      </c>
      <c r="J95" s="9">
        <v>55687.666700000002</v>
      </c>
      <c r="K95" t="s">
        <v>245</v>
      </c>
      <c r="L95" t="s">
        <v>57</v>
      </c>
      <c r="M95" t="s">
        <v>103</v>
      </c>
      <c r="N95" t="s">
        <v>215</v>
      </c>
      <c r="O95" t="s">
        <v>976</v>
      </c>
      <c r="P95" t="s">
        <v>977</v>
      </c>
      <c r="Q95" t="s">
        <v>713</v>
      </c>
      <c r="R95" t="s">
        <v>978</v>
      </c>
      <c r="S95" t="s">
        <v>979</v>
      </c>
      <c r="T95" t="s">
        <v>972</v>
      </c>
      <c r="Z95" t="s">
        <v>980</v>
      </c>
      <c r="AA95" t="s">
        <v>1436</v>
      </c>
    </row>
    <row r="96" spans="1:27">
      <c r="A96" s="7">
        <v>1075456</v>
      </c>
      <c r="B96" s="8">
        <v>2013</v>
      </c>
      <c r="C96" t="s">
        <v>233</v>
      </c>
      <c r="D96" t="s">
        <v>246</v>
      </c>
      <c r="E96" t="s">
        <v>981</v>
      </c>
      <c r="F96" t="s">
        <v>982</v>
      </c>
      <c r="G96" t="s">
        <v>983</v>
      </c>
      <c r="H96" t="s">
        <v>262</v>
      </c>
      <c r="I96" t="s">
        <v>126</v>
      </c>
      <c r="J96" s="9">
        <v>60045.5</v>
      </c>
      <c r="K96" t="s">
        <v>245</v>
      </c>
      <c r="L96" t="s">
        <v>57</v>
      </c>
      <c r="M96" t="s">
        <v>273</v>
      </c>
      <c r="N96" t="s">
        <v>350</v>
      </c>
      <c r="O96" t="s">
        <v>984</v>
      </c>
      <c r="P96" t="s">
        <v>985</v>
      </c>
      <c r="Q96" t="s">
        <v>250</v>
      </c>
      <c r="R96" t="s">
        <v>986</v>
      </c>
      <c r="S96" t="s">
        <v>987</v>
      </c>
      <c r="T96" t="s">
        <v>69</v>
      </c>
      <c r="Z96" t="s">
        <v>988</v>
      </c>
      <c r="AA96" t="s">
        <v>1436</v>
      </c>
    </row>
    <row r="97" spans="1:27">
      <c r="A97" s="7">
        <v>1075463</v>
      </c>
      <c r="B97" s="8">
        <v>2013</v>
      </c>
      <c r="C97" t="s">
        <v>282</v>
      </c>
      <c r="D97" t="s">
        <v>283</v>
      </c>
      <c r="E97" t="s">
        <v>989</v>
      </c>
      <c r="F97" t="s">
        <v>989</v>
      </c>
      <c r="G97" t="s">
        <v>990</v>
      </c>
      <c r="H97" t="s">
        <v>991</v>
      </c>
      <c r="I97" t="s">
        <v>126</v>
      </c>
      <c r="J97" s="12">
        <v>542157.25</v>
      </c>
      <c r="K97" t="s">
        <v>56</v>
      </c>
      <c r="L97" t="s">
        <v>211</v>
      </c>
      <c r="M97" t="s">
        <v>273</v>
      </c>
      <c r="N97" t="s">
        <v>43</v>
      </c>
      <c r="O97" t="s">
        <v>44</v>
      </c>
      <c r="P97" t="s">
        <v>992</v>
      </c>
      <c r="Q97" t="s">
        <v>719</v>
      </c>
      <c r="R97" t="s">
        <v>993</v>
      </c>
      <c r="S97" t="s">
        <v>75</v>
      </c>
      <c r="T97" t="s">
        <v>994</v>
      </c>
      <c r="Z97" t="s">
        <v>995</v>
      </c>
      <c r="AA97" t="s">
        <v>1436</v>
      </c>
    </row>
    <row r="98" spans="1:27">
      <c r="A98" s="7">
        <v>1075467</v>
      </c>
      <c r="B98" s="8">
        <v>2013</v>
      </c>
      <c r="C98" t="s">
        <v>233</v>
      </c>
      <c r="D98" t="s">
        <v>246</v>
      </c>
      <c r="E98" t="s">
        <v>996</v>
      </c>
      <c r="F98" t="s">
        <v>997</v>
      </c>
      <c r="G98" t="s">
        <v>998</v>
      </c>
      <c r="H98" t="s">
        <v>101</v>
      </c>
      <c r="I98" t="s">
        <v>102</v>
      </c>
      <c r="J98" s="9">
        <v>82729.5</v>
      </c>
      <c r="K98" t="s">
        <v>245</v>
      </c>
      <c r="L98" t="s">
        <v>57</v>
      </c>
      <c r="M98" t="s">
        <v>42</v>
      </c>
      <c r="N98" t="s">
        <v>165</v>
      </c>
      <c r="O98" t="s">
        <v>166</v>
      </c>
      <c r="P98" t="s">
        <v>516</v>
      </c>
      <c r="Q98" t="s">
        <v>372</v>
      </c>
      <c r="R98" t="s">
        <v>828</v>
      </c>
      <c r="S98" t="s">
        <v>719</v>
      </c>
      <c r="T98" t="s">
        <v>49</v>
      </c>
      <c r="Z98" t="s">
        <v>999</v>
      </c>
      <c r="AA98" t="s">
        <v>1436</v>
      </c>
    </row>
    <row r="99" spans="1:27">
      <c r="A99" s="7">
        <v>1075485</v>
      </c>
      <c r="B99" s="8">
        <v>2013</v>
      </c>
      <c r="C99" t="s">
        <v>233</v>
      </c>
      <c r="D99" t="s">
        <v>246</v>
      </c>
      <c r="E99" t="s">
        <v>1000</v>
      </c>
      <c r="F99" t="s">
        <v>1000</v>
      </c>
      <c r="G99" t="s">
        <v>1001</v>
      </c>
      <c r="H99" t="s">
        <v>1002</v>
      </c>
      <c r="I99" t="s">
        <v>41</v>
      </c>
      <c r="J99" s="9">
        <v>51539</v>
      </c>
      <c r="K99" t="s">
        <v>245</v>
      </c>
      <c r="L99" t="s">
        <v>57</v>
      </c>
      <c r="M99" t="s">
        <v>103</v>
      </c>
      <c r="N99" t="s">
        <v>174</v>
      </c>
      <c r="O99" t="s">
        <v>175</v>
      </c>
      <c r="P99" t="s">
        <v>620</v>
      </c>
      <c r="Q99" t="s">
        <v>1003</v>
      </c>
      <c r="R99" t="s">
        <v>1004</v>
      </c>
      <c r="S99" t="s">
        <v>872</v>
      </c>
      <c r="T99" t="s">
        <v>1005</v>
      </c>
      <c r="U99" t="s">
        <v>1006</v>
      </c>
      <c r="Z99" t="s">
        <v>1007</v>
      </c>
      <c r="AA99" t="s">
        <v>1436</v>
      </c>
    </row>
    <row r="100" spans="1:27">
      <c r="A100" s="7">
        <v>1075504</v>
      </c>
      <c r="B100" s="8">
        <v>2013</v>
      </c>
      <c r="C100" t="s">
        <v>186</v>
      </c>
      <c r="D100" t="s">
        <v>187</v>
      </c>
      <c r="E100" t="s">
        <v>1008</v>
      </c>
      <c r="F100" t="s">
        <v>1009</v>
      </c>
      <c r="G100" t="s">
        <v>1010</v>
      </c>
      <c r="H100" t="s">
        <v>1011</v>
      </c>
      <c r="I100" t="s">
        <v>126</v>
      </c>
      <c r="J100" s="9">
        <v>743819</v>
      </c>
      <c r="K100" t="s">
        <v>56</v>
      </c>
      <c r="L100" t="s">
        <v>57</v>
      </c>
      <c r="M100" t="s">
        <v>103</v>
      </c>
      <c r="N100" t="s">
        <v>648</v>
      </c>
      <c r="O100" t="s">
        <v>1012</v>
      </c>
      <c r="P100" t="s">
        <v>1013</v>
      </c>
      <c r="Q100" t="s">
        <v>1014</v>
      </c>
      <c r="R100" t="s">
        <v>1015</v>
      </c>
      <c r="S100" t="s">
        <v>1016</v>
      </c>
      <c r="T100" t="s">
        <v>728</v>
      </c>
      <c r="Z100" t="s">
        <v>1017</v>
      </c>
      <c r="AA100" t="s">
        <v>1436</v>
      </c>
    </row>
    <row r="101" spans="1:27">
      <c r="A101" s="7">
        <v>1075527</v>
      </c>
      <c r="B101" s="8">
        <v>2013</v>
      </c>
      <c r="C101" t="s">
        <v>233</v>
      </c>
      <c r="D101" t="s">
        <v>246</v>
      </c>
      <c r="E101" t="s">
        <v>1019</v>
      </c>
      <c r="F101" t="s">
        <v>1020</v>
      </c>
      <c r="G101" t="s">
        <v>1021</v>
      </c>
      <c r="H101" t="s">
        <v>262</v>
      </c>
      <c r="I101" t="s">
        <v>126</v>
      </c>
      <c r="J101" s="9">
        <v>58789.833299999998</v>
      </c>
      <c r="K101" t="s">
        <v>245</v>
      </c>
      <c r="L101" t="s">
        <v>57</v>
      </c>
      <c r="M101" t="s">
        <v>42</v>
      </c>
      <c r="N101" t="s">
        <v>43</v>
      </c>
      <c r="O101" t="s">
        <v>32</v>
      </c>
      <c r="P101" t="s">
        <v>1022</v>
      </c>
      <c r="Q101" t="s">
        <v>1023</v>
      </c>
      <c r="R101" t="s">
        <v>1024</v>
      </c>
      <c r="S101" t="s">
        <v>1025</v>
      </c>
      <c r="T101" t="s">
        <v>1026</v>
      </c>
      <c r="Z101" t="s">
        <v>1027</v>
      </c>
      <c r="AA101" t="s">
        <v>1436</v>
      </c>
    </row>
    <row r="102" spans="1:27">
      <c r="A102" s="7">
        <v>1075540</v>
      </c>
      <c r="B102" s="8">
        <v>2013</v>
      </c>
      <c r="C102" t="s">
        <v>233</v>
      </c>
      <c r="D102" t="s">
        <v>551</v>
      </c>
      <c r="E102" t="s">
        <v>1028</v>
      </c>
      <c r="F102" t="s">
        <v>1029</v>
      </c>
      <c r="G102" t="s">
        <v>1030</v>
      </c>
      <c r="H102" t="s">
        <v>1031</v>
      </c>
      <c r="I102" t="s">
        <v>126</v>
      </c>
      <c r="J102" s="9">
        <v>81209</v>
      </c>
      <c r="K102" t="s">
        <v>245</v>
      </c>
      <c r="L102" t="s">
        <v>211</v>
      </c>
      <c r="M102" t="s">
        <v>84</v>
      </c>
      <c r="N102" t="s">
        <v>1032</v>
      </c>
      <c r="O102" t="s">
        <v>1033</v>
      </c>
      <c r="P102" t="s">
        <v>1034</v>
      </c>
      <c r="Q102" t="s">
        <v>1035</v>
      </c>
      <c r="R102" t="s">
        <v>1036</v>
      </c>
      <c r="S102" t="s">
        <v>1037</v>
      </c>
      <c r="T102" t="s">
        <v>1038</v>
      </c>
      <c r="Z102" t="s">
        <v>1039</v>
      </c>
      <c r="AA102" t="s">
        <v>1436</v>
      </c>
    </row>
    <row r="103" spans="1:27">
      <c r="A103" s="7">
        <v>1075568</v>
      </c>
      <c r="B103" s="8">
        <v>2013</v>
      </c>
      <c r="C103" t="s">
        <v>186</v>
      </c>
      <c r="D103" t="s">
        <v>187</v>
      </c>
      <c r="E103" t="s">
        <v>1040</v>
      </c>
      <c r="F103" t="s">
        <v>1041</v>
      </c>
      <c r="G103" t="s">
        <v>1042</v>
      </c>
      <c r="H103" t="s">
        <v>1043</v>
      </c>
      <c r="I103" t="s">
        <v>126</v>
      </c>
      <c r="J103" s="9">
        <v>515372</v>
      </c>
      <c r="K103" t="s">
        <v>56</v>
      </c>
      <c r="L103" t="s">
        <v>57</v>
      </c>
      <c r="M103" t="s">
        <v>103</v>
      </c>
      <c r="N103" t="s">
        <v>498</v>
      </c>
      <c r="O103" t="s">
        <v>499</v>
      </c>
      <c r="P103" t="s">
        <v>1044</v>
      </c>
      <c r="Q103" t="s">
        <v>1045</v>
      </c>
      <c r="R103" t="s">
        <v>1046</v>
      </c>
      <c r="S103" t="s">
        <v>229</v>
      </c>
      <c r="T103" t="s">
        <v>1047</v>
      </c>
      <c r="U103" t="s">
        <v>1048</v>
      </c>
      <c r="V103" t="s">
        <v>1049</v>
      </c>
      <c r="W103" t="s">
        <v>1050</v>
      </c>
      <c r="Z103" t="s">
        <v>1051</v>
      </c>
      <c r="AA103" t="s">
        <v>1436</v>
      </c>
    </row>
    <row r="104" spans="1:27">
      <c r="A104" s="7">
        <v>1075575</v>
      </c>
      <c r="B104" s="8">
        <v>2013</v>
      </c>
      <c r="C104" t="s">
        <v>233</v>
      </c>
      <c r="D104" t="s">
        <v>246</v>
      </c>
      <c r="E104" t="s">
        <v>1052</v>
      </c>
      <c r="F104" t="s">
        <v>1052</v>
      </c>
      <c r="G104" t="s">
        <v>1053</v>
      </c>
      <c r="H104" t="s">
        <v>66</v>
      </c>
      <c r="I104" t="s">
        <v>41</v>
      </c>
      <c r="J104" s="9">
        <v>85565</v>
      </c>
      <c r="K104" t="s">
        <v>245</v>
      </c>
      <c r="L104" t="s">
        <v>57</v>
      </c>
      <c r="M104" t="s">
        <v>103</v>
      </c>
      <c r="N104" t="s">
        <v>350</v>
      </c>
      <c r="O104" t="s">
        <v>404</v>
      </c>
      <c r="P104" t="s">
        <v>1054</v>
      </c>
      <c r="Q104" t="s">
        <v>1055</v>
      </c>
      <c r="R104" t="s">
        <v>573</v>
      </c>
      <c r="S104" t="s">
        <v>503</v>
      </c>
      <c r="T104" t="s">
        <v>70</v>
      </c>
      <c r="Z104" t="s">
        <v>1056</v>
      </c>
      <c r="AA104" t="s">
        <v>1436</v>
      </c>
    </row>
    <row r="105" spans="1:27">
      <c r="A105" s="7">
        <v>1075581</v>
      </c>
      <c r="B105" s="8">
        <v>2013</v>
      </c>
      <c r="C105" t="s">
        <v>233</v>
      </c>
      <c r="D105" t="s">
        <v>246</v>
      </c>
      <c r="E105" t="s">
        <v>1057</v>
      </c>
      <c r="F105" t="s">
        <v>1058</v>
      </c>
      <c r="G105" t="s">
        <v>1059</v>
      </c>
      <c r="H105" t="s">
        <v>101</v>
      </c>
      <c r="I105" t="s">
        <v>102</v>
      </c>
      <c r="J105" s="9">
        <v>81209</v>
      </c>
      <c r="K105" t="s">
        <v>245</v>
      </c>
      <c r="L105" t="s">
        <v>57</v>
      </c>
      <c r="M105" t="s">
        <v>42</v>
      </c>
      <c r="N105" t="s">
        <v>43</v>
      </c>
      <c r="O105" t="s">
        <v>32</v>
      </c>
      <c r="P105" t="s">
        <v>50</v>
      </c>
      <c r="Q105" t="s">
        <v>54</v>
      </c>
      <c r="R105" t="s">
        <v>1060</v>
      </c>
      <c r="S105" t="s">
        <v>767</v>
      </c>
      <c r="T105" t="s">
        <v>398</v>
      </c>
      <c r="U105" t="s">
        <v>1061</v>
      </c>
      <c r="V105" t="s">
        <v>1062</v>
      </c>
      <c r="W105" t="s">
        <v>168</v>
      </c>
      <c r="X105" t="s">
        <v>1063</v>
      </c>
      <c r="Z105" t="s">
        <v>1064</v>
      </c>
      <c r="AA105" t="s">
        <v>1436</v>
      </c>
    </row>
    <row r="106" spans="1:27">
      <c r="A106" s="7">
        <v>1075608</v>
      </c>
      <c r="B106" s="8">
        <v>2013</v>
      </c>
      <c r="C106" t="s">
        <v>233</v>
      </c>
      <c r="D106" t="s">
        <v>421</v>
      </c>
      <c r="E106" t="s">
        <v>1065</v>
      </c>
      <c r="F106" t="s">
        <v>1065</v>
      </c>
      <c r="G106" t="s">
        <v>1066</v>
      </c>
      <c r="H106" t="s">
        <v>1067</v>
      </c>
      <c r="I106" t="s">
        <v>102</v>
      </c>
      <c r="J106" s="9">
        <v>85565</v>
      </c>
      <c r="K106" t="s">
        <v>245</v>
      </c>
      <c r="L106" t="s">
        <v>57</v>
      </c>
      <c r="M106" t="s">
        <v>42</v>
      </c>
      <c r="N106" t="s">
        <v>43</v>
      </c>
      <c r="O106" t="s">
        <v>44</v>
      </c>
      <c r="P106" t="s">
        <v>75</v>
      </c>
      <c r="Q106" t="s">
        <v>736</v>
      </c>
      <c r="R106" t="s">
        <v>1068</v>
      </c>
      <c r="S106" t="s">
        <v>1069</v>
      </c>
      <c r="T106" t="s">
        <v>49</v>
      </c>
      <c r="Z106" t="s">
        <v>1065</v>
      </c>
      <c r="AA106" t="s">
        <v>1436</v>
      </c>
    </row>
    <row r="107" spans="1:27">
      <c r="A107" s="7">
        <v>1075622</v>
      </c>
      <c r="B107" s="8">
        <v>2013</v>
      </c>
      <c r="C107" t="s">
        <v>233</v>
      </c>
      <c r="D107" t="s">
        <v>421</v>
      </c>
      <c r="E107" t="s">
        <v>1070</v>
      </c>
      <c r="F107" t="s">
        <v>1070</v>
      </c>
      <c r="G107" t="s">
        <v>1071</v>
      </c>
      <c r="H107" t="s">
        <v>1067</v>
      </c>
      <c r="I107" t="s">
        <v>102</v>
      </c>
      <c r="J107" s="9">
        <v>68673</v>
      </c>
      <c r="K107" t="s">
        <v>245</v>
      </c>
      <c r="L107" t="s">
        <v>57</v>
      </c>
      <c r="M107" t="s">
        <v>42</v>
      </c>
      <c r="N107" t="s">
        <v>43</v>
      </c>
      <c r="O107" t="s">
        <v>297</v>
      </c>
      <c r="P107" t="s">
        <v>434</v>
      </c>
      <c r="Q107" t="s">
        <v>1069</v>
      </c>
      <c r="R107" t="s">
        <v>229</v>
      </c>
      <c r="S107" t="s">
        <v>49</v>
      </c>
      <c r="T107" t="s">
        <v>1072</v>
      </c>
      <c r="U107" t="s">
        <v>1068</v>
      </c>
      <c r="V107" t="s">
        <v>364</v>
      </c>
      <c r="W107" t="s">
        <v>808</v>
      </c>
      <c r="Z107" t="s">
        <v>1073</v>
      </c>
      <c r="AA107" t="s">
        <v>1436</v>
      </c>
    </row>
    <row r="108" spans="1:27">
      <c r="A108" s="7">
        <v>1075628</v>
      </c>
      <c r="B108" s="8">
        <v>2013</v>
      </c>
      <c r="C108" t="s">
        <v>186</v>
      </c>
      <c r="D108" t="s">
        <v>187</v>
      </c>
      <c r="E108" t="s">
        <v>1074</v>
      </c>
      <c r="F108" t="s">
        <v>1075</v>
      </c>
      <c r="G108" t="s">
        <v>1076</v>
      </c>
      <c r="H108" t="s">
        <v>66</v>
      </c>
      <c r="I108" t="s">
        <v>41</v>
      </c>
      <c r="J108" s="9">
        <v>567562</v>
      </c>
      <c r="K108" t="s">
        <v>56</v>
      </c>
      <c r="L108" t="s">
        <v>57</v>
      </c>
      <c r="M108" t="s">
        <v>103</v>
      </c>
      <c r="N108" t="s">
        <v>1077</v>
      </c>
      <c r="O108" t="s">
        <v>1078</v>
      </c>
      <c r="P108" t="s">
        <v>1079</v>
      </c>
      <c r="Q108" t="s">
        <v>1080</v>
      </c>
      <c r="R108" t="s">
        <v>1081</v>
      </c>
      <c r="S108" t="s">
        <v>905</v>
      </c>
      <c r="T108" t="s">
        <v>1082</v>
      </c>
      <c r="Z108" t="s">
        <v>1083</v>
      </c>
      <c r="AA108" t="s">
        <v>1436</v>
      </c>
    </row>
    <row r="109" spans="1:27">
      <c r="A109" s="7">
        <v>1075642</v>
      </c>
      <c r="B109" s="8">
        <v>2013</v>
      </c>
      <c r="C109" t="s">
        <v>233</v>
      </c>
      <c r="D109" t="s">
        <v>246</v>
      </c>
      <c r="E109" t="s">
        <v>1084</v>
      </c>
      <c r="F109" t="s">
        <v>1085</v>
      </c>
      <c r="G109" t="s">
        <v>1086</v>
      </c>
      <c r="H109" t="s">
        <v>101</v>
      </c>
      <c r="I109" t="s">
        <v>102</v>
      </c>
      <c r="J109" s="9">
        <v>74483.25</v>
      </c>
      <c r="K109" t="s">
        <v>245</v>
      </c>
      <c r="L109" t="s">
        <v>57</v>
      </c>
      <c r="M109" t="s">
        <v>103</v>
      </c>
      <c r="N109" t="s">
        <v>165</v>
      </c>
      <c r="O109" t="s">
        <v>166</v>
      </c>
      <c r="P109" t="s">
        <v>1087</v>
      </c>
      <c r="Q109" t="s">
        <v>463</v>
      </c>
      <c r="R109" t="s">
        <v>755</v>
      </c>
      <c r="S109" t="s">
        <v>1088</v>
      </c>
      <c r="T109" t="s">
        <v>1089</v>
      </c>
      <c r="U109" t="s">
        <v>1090</v>
      </c>
      <c r="V109" t="s">
        <v>1091</v>
      </c>
      <c r="W109" t="s">
        <v>1092</v>
      </c>
      <c r="X109" t="s">
        <v>1093</v>
      </c>
      <c r="Y109" t="s">
        <v>1094</v>
      </c>
      <c r="Z109" t="s">
        <v>1095</v>
      </c>
      <c r="AA109" t="s">
        <v>1436</v>
      </c>
    </row>
    <row r="110" spans="1:27">
      <c r="A110" s="7">
        <v>1075657</v>
      </c>
      <c r="B110" s="8">
        <v>2013</v>
      </c>
      <c r="C110" t="s">
        <v>233</v>
      </c>
      <c r="D110" t="s">
        <v>234</v>
      </c>
      <c r="E110" t="s">
        <v>1096</v>
      </c>
      <c r="F110" t="s">
        <v>1097</v>
      </c>
      <c r="G110" t="s">
        <v>1098</v>
      </c>
      <c r="H110" t="s">
        <v>82</v>
      </c>
      <c r="I110" t="s">
        <v>83</v>
      </c>
      <c r="J110" s="9">
        <v>84904.666700000002</v>
      </c>
      <c r="K110" t="s">
        <v>245</v>
      </c>
      <c r="L110" t="s">
        <v>57</v>
      </c>
      <c r="M110" t="s">
        <v>103</v>
      </c>
      <c r="N110" t="s">
        <v>350</v>
      </c>
      <c r="O110" t="s">
        <v>1099</v>
      </c>
      <c r="P110" t="s">
        <v>1100</v>
      </c>
      <c r="Q110" t="s">
        <v>1101</v>
      </c>
      <c r="R110" t="s">
        <v>548</v>
      </c>
      <c r="S110" t="s">
        <v>1102</v>
      </c>
      <c r="T110" t="s">
        <v>1103</v>
      </c>
      <c r="U110" t="s">
        <v>1104</v>
      </c>
      <c r="Z110" t="s">
        <v>1105</v>
      </c>
      <c r="AA110" t="s">
        <v>1436</v>
      </c>
    </row>
    <row r="111" spans="1:27">
      <c r="A111" s="7">
        <v>1075666</v>
      </c>
      <c r="B111" s="8">
        <v>2013</v>
      </c>
      <c r="C111" t="s">
        <v>233</v>
      </c>
      <c r="D111" t="s">
        <v>234</v>
      </c>
      <c r="E111" t="s">
        <v>1106</v>
      </c>
      <c r="F111" t="s">
        <v>1107</v>
      </c>
      <c r="G111" t="s">
        <v>1108</v>
      </c>
      <c r="H111" t="s">
        <v>834</v>
      </c>
      <c r="I111" t="s">
        <v>126</v>
      </c>
      <c r="J111" s="9">
        <v>117368</v>
      </c>
      <c r="K111" t="s">
        <v>245</v>
      </c>
      <c r="L111" t="s">
        <v>211</v>
      </c>
      <c r="M111" t="s">
        <v>103</v>
      </c>
      <c r="N111" t="s">
        <v>104</v>
      </c>
      <c r="O111" t="s">
        <v>849</v>
      </c>
      <c r="P111" t="s">
        <v>1109</v>
      </c>
      <c r="Q111" t="s">
        <v>1110</v>
      </c>
      <c r="R111" t="s">
        <v>491</v>
      </c>
      <c r="S111" t="s">
        <v>1111</v>
      </c>
      <c r="T111" t="s">
        <v>1112</v>
      </c>
      <c r="Z111" t="s">
        <v>1113</v>
      </c>
      <c r="AA111" t="s">
        <v>1436</v>
      </c>
    </row>
    <row r="112" spans="1:27">
      <c r="A112" s="7">
        <v>1075670</v>
      </c>
      <c r="B112" s="8">
        <v>2013</v>
      </c>
      <c r="C112" t="s">
        <v>233</v>
      </c>
      <c r="D112" t="s">
        <v>246</v>
      </c>
      <c r="E112" t="s">
        <v>1114</v>
      </c>
      <c r="F112" t="s">
        <v>1115</v>
      </c>
      <c r="G112" t="s">
        <v>1116</v>
      </c>
      <c r="H112" t="s">
        <v>66</v>
      </c>
      <c r="I112" t="s">
        <v>41</v>
      </c>
      <c r="J112" s="9">
        <v>77058.5</v>
      </c>
      <c r="K112" t="s">
        <v>245</v>
      </c>
      <c r="L112" t="s">
        <v>57</v>
      </c>
      <c r="M112" t="s">
        <v>103</v>
      </c>
      <c r="N112" t="s">
        <v>350</v>
      </c>
      <c r="O112" t="s">
        <v>1117</v>
      </c>
      <c r="P112" t="s">
        <v>152</v>
      </c>
      <c r="Q112" t="s">
        <v>1054</v>
      </c>
      <c r="R112" t="s">
        <v>70</v>
      </c>
      <c r="S112" t="s">
        <v>1118</v>
      </c>
      <c r="T112" t="s">
        <v>573</v>
      </c>
      <c r="Z112" t="s">
        <v>1119</v>
      </c>
      <c r="AA112" t="s">
        <v>1436</v>
      </c>
    </row>
    <row r="113" spans="1:36">
      <c r="A113" s="7">
        <v>1075705</v>
      </c>
      <c r="B113" s="8">
        <v>2013</v>
      </c>
      <c r="C113" t="s">
        <v>233</v>
      </c>
      <c r="D113" t="s">
        <v>234</v>
      </c>
      <c r="E113" t="s">
        <v>1120</v>
      </c>
      <c r="F113" t="s">
        <v>1121</v>
      </c>
      <c r="G113" t="s">
        <v>1122</v>
      </c>
      <c r="H113" t="s">
        <v>40</v>
      </c>
      <c r="I113" t="s">
        <v>41</v>
      </c>
      <c r="J113" s="9">
        <v>107629</v>
      </c>
      <c r="K113" t="s">
        <v>245</v>
      </c>
      <c r="L113" t="s">
        <v>57</v>
      </c>
      <c r="M113" t="s">
        <v>103</v>
      </c>
      <c r="N113" t="s">
        <v>1123</v>
      </c>
      <c r="O113" t="s">
        <v>1124</v>
      </c>
      <c r="P113" t="s">
        <v>132</v>
      </c>
      <c r="Q113" t="s">
        <v>1125</v>
      </c>
      <c r="R113" t="s">
        <v>307</v>
      </c>
      <c r="S113" t="s">
        <v>1126</v>
      </c>
      <c r="T113" t="s">
        <v>1127</v>
      </c>
      <c r="Z113" t="s">
        <v>1128</v>
      </c>
      <c r="AA113" t="s">
        <v>1436</v>
      </c>
    </row>
    <row r="114" spans="1:36">
      <c r="A114" s="7">
        <v>1075720</v>
      </c>
      <c r="B114" s="8">
        <v>2013</v>
      </c>
      <c r="C114" t="s">
        <v>233</v>
      </c>
      <c r="D114" t="s">
        <v>234</v>
      </c>
      <c r="E114" t="s">
        <v>1129</v>
      </c>
      <c r="F114" t="s">
        <v>1130</v>
      </c>
      <c r="G114" t="s">
        <v>1131</v>
      </c>
      <c r="H114" t="s">
        <v>125</v>
      </c>
      <c r="I114" t="s">
        <v>126</v>
      </c>
      <c r="J114" s="9">
        <v>58934</v>
      </c>
      <c r="K114" t="s">
        <v>245</v>
      </c>
      <c r="L114" t="s">
        <v>57</v>
      </c>
      <c r="M114" t="s">
        <v>84</v>
      </c>
      <c r="N114" t="s">
        <v>350</v>
      </c>
      <c r="O114" t="s">
        <v>351</v>
      </c>
      <c r="P114" t="s">
        <v>1132</v>
      </c>
      <c r="Q114" t="s">
        <v>1133</v>
      </c>
      <c r="R114" t="s">
        <v>1134</v>
      </c>
      <c r="S114" t="s">
        <v>1135</v>
      </c>
      <c r="T114" t="s">
        <v>1136</v>
      </c>
      <c r="Z114" t="s">
        <v>1137</v>
      </c>
      <c r="AA114" t="s">
        <v>1436</v>
      </c>
    </row>
    <row r="115" spans="1:36">
      <c r="A115" s="7">
        <v>1075736</v>
      </c>
      <c r="B115" s="8">
        <v>2013</v>
      </c>
      <c r="C115" t="s">
        <v>282</v>
      </c>
      <c r="D115" t="s">
        <v>283</v>
      </c>
      <c r="E115" t="s">
        <v>1138</v>
      </c>
      <c r="F115" t="s">
        <v>1139</v>
      </c>
      <c r="G115" t="s">
        <v>1140</v>
      </c>
      <c r="H115" t="s">
        <v>101</v>
      </c>
      <c r="I115" t="s">
        <v>102</v>
      </c>
      <c r="J115" s="12">
        <v>293596</v>
      </c>
      <c r="K115" t="s">
        <v>56</v>
      </c>
      <c r="L115" t="s">
        <v>57</v>
      </c>
      <c r="M115" t="s">
        <v>273</v>
      </c>
      <c r="N115" t="s">
        <v>350</v>
      </c>
      <c r="O115" t="s">
        <v>404</v>
      </c>
      <c r="P115" t="s">
        <v>1141</v>
      </c>
      <c r="Q115" t="s">
        <v>70</v>
      </c>
      <c r="R115" t="s">
        <v>452</v>
      </c>
      <c r="S115" t="s">
        <v>1142</v>
      </c>
      <c r="T115" t="s">
        <v>1143</v>
      </c>
      <c r="Z115" t="s">
        <v>1144</v>
      </c>
      <c r="AA115" t="s">
        <v>1436</v>
      </c>
    </row>
    <row r="116" spans="1:36">
      <c r="A116" s="7">
        <v>1075739</v>
      </c>
      <c r="B116" s="8">
        <v>2013</v>
      </c>
      <c r="C116" t="s">
        <v>186</v>
      </c>
      <c r="D116" t="s">
        <v>187</v>
      </c>
      <c r="E116" t="s">
        <v>1145</v>
      </c>
      <c r="F116" t="s">
        <v>1146</v>
      </c>
      <c r="G116" t="s">
        <v>231</v>
      </c>
      <c r="H116" t="s">
        <v>101</v>
      </c>
      <c r="I116" t="s">
        <v>102</v>
      </c>
      <c r="J116" s="9">
        <v>796599</v>
      </c>
      <c r="K116" t="s">
        <v>56</v>
      </c>
      <c r="L116" t="s">
        <v>57</v>
      </c>
      <c r="M116" t="s">
        <v>84</v>
      </c>
      <c r="N116" t="s">
        <v>678</v>
      </c>
      <c r="O116" t="s">
        <v>679</v>
      </c>
      <c r="P116" t="s">
        <v>1147</v>
      </c>
      <c r="Q116" t="s">
        <v>1148</v>
      </c>
      <c r="R116" t="s">
        <v>1149</v>
      </c>
      <c r="S116" t="s">
        <v>817</v>
      </c>
      <c r="T116" t="s">
        <v>728</v>
      </c>
      <c r="Z116" t="s">
        <v>1150</v>
      </c>
      <c r="AA116" t="s">
        <v>1436</v>
      </c>
    </row>
    <row r="117" spans="1:36">
      <c r="A117" s="7">
        <v>1075742</v>
      </c>
      <c r="B117" s="8">
        <v>2013</v>
      </c>
      <c r="C117" t="s">
        <v>233</v>
      </c>
      <c r="D117" t="s">
        <v>234</v>
      </c>
      <c r="E117" t="s">
        <v>1151</v>
      </c>
      <c r="F117" t="s">
        <v>1152</v>
      </c>
      <c r="G117" t="s">
        <v>1153</v>
      </c>
      <c r="H117" t="s">
        <v>490</v>
      </c>
      <c r="I117" t="s">
        <v>126</v>
      </c>
      <c r="J117" s="9">
        <v>84904.666700000002</v>
      </c>
      <c r="K117" t="s">
        <v>245</v>
      </c>
      <c r="L117" t="s">
        <v>211</v>
      </c>
      <c r="M117" t="s">
        <v>84</v>
      </c>
      <c r="N117" t="s">
        <v>190</v>
      </c>
      <c r="O117" t="s">
        <v>191</v>
      </c>
      <c r="P117" t="s">
        <v>1154</v>
      </c>
      <c r="Q117" t="s">
        <v>1155</v>
      </c>
      <c r="R117" t="s">
        <v>1156</v>
      </c>
      <c r="S117" t="s">
        <v>416</v>
      </c>
      <c r="T117" t="s">
        <v>1157</v>
      </c>
      <c r="U117" t="s">
        <v>1158</v>
      </c>
      <c r="V117" t="s">
        <v>492</v>
      </c>
      <c r="Z117" t="s">
        <v>1159</v>
      </c>
      <c r="AA117" t="s">
        <v>1436</v>
      </c>
    </row>
    <row r="118" spans="1:36">
      <c r="A118" s="7">
        <v>1075767</v>
      </c>
      <c r="B118" s="8">
        <v>2013</v>
      </c>
      <c r="C118" t="s">
        <v>233</v>
      </c>
      <c r="D118" t="s">
        <v>551</v>
      </c>
      <c r="E118" t="s">
        <v>1160</v>
      </c>
      <c r="F118" t="s">
        <v>1161</v>
      </c>
      <c r="G118" t="s">
        <v>1162</v>
      </c>
      <c r="H118" t="s">
        <v>82</v>
      </c>
      <c r="I118" t="s">
        <v>83</v>
      </c>
      <c r="J118" s="9">
        <v>43032.5</v>
      </c>
      <c r="K118" t="s">
        <v>245</v>
      </c>
      <c r="L118" t="s">
        <v>57</v>
      </c>
      <c r="M118" t="s">
        <v>103</v>
      </c>
      <c r="N118" t="s">
        <v>316</v>
      </c>
      <c r="O118" t="s">
        <v>317</v>
      </c>
      <c r="P118" t="s">
        <v>417</v>
      </c>
      <c r="Q118" t="s">
        <v>1163</v>
      </c>
      <c r="R118" t="s">
        <v>1164</v>
      </c>
      <c r="S118" t="s">
        <v>1165</v>
      </c>
      <c r="T118" t="s">
        <v>1166</v>
      </c>
      <c r="U118" t="s">
        <v>1167</v>
      </c>
      <c r="Z118" t="s">
        <v>1168</v>
      </c>
      <c r="AA118" t="s">
        <v>1436</v>
      </c>
      <c r="AB118" s="15"/>
      <c r="AD118" s="14"/>
      <c r="AJ118" s="16"/>
    </row>
    <row r="119" spans="1:36">
      <c r="A119" s="7">
        <v>1075773</v>
      </c>
      <c r="B119" s="8">
        <v>2013</v>
      </c>
      <c r="C119" t="s">
        <v>186</v>
      </c>
      <c r="D119" t="s">
        <v>187</v>
      </c>
      <c r="E119" t="s">
        <v>1169</v>
      </c>
      <c r="F119" t="s">
        <v>1170</v>
      </c>
      <c r="G119" t="s">
        <v>1171</v>
      </c>
      <c r="H119" t="s">
        <v>262</v>
      </c>
      <c r="I119" t="s">
        <v>126</v>
      </c>
      <c r="J119" s="9">
        <v>1463682</v>
      </c>
      <c r="K119" t="s">
        <v>56</v>
      </c>
      <c r="L119" t="s">
        <v>57</v>
      </c>
      <c r="M119" t="s">
        <v>103</v>
      </c>
      <c r="N119" t="s">
        <v>678</v>
      </c>
      <c r="O119" t="s">
        <v>679</v>
      </c>
      <c r="P119" t="s">
        <v>1172</v>
      </c>
      <c r="Q119" t="s">
        <v>1173</v>
      </c>
      <c r="R119" t="s">
        <v>1174</v>
      </c>
      <c r="S119" t="s">
        <v>728</v>
      </c>
      <c r="T119" t="s">
        <v>1175</v>
      </c>
      <c r="U119" t="s">
        <v>1176</v>
      </c>
      <c r="V119" t="s">
        <v>1177</v>
      </c>
      <c r="W119" t="s">
        <v>1178</v>
      </c>
      <c r="X119" t="s">
        <v>1179</v>
      </c>
      <c r="Z119" t="s">
        <v>1180</v>
      </c>
      <c r="AA119" t="s">
        <v>1436</v>
      </c>
    </row>
    <row r="120" spans="1:36">
      <c r="A120" s="7">
        <v>1075801</v>
      </c>
      <c r="B120" s="8">
        <v>2013</v>
      </c>
      <c r="C120" t="s">
        <v>233</v>
      </c>
      <c r="D120" t="s">
        <v>234</v>
      </c>
      <c r="E120" t="s">
        <v>1181</v>
      </c>
      <c r="F120" t="s">
        <v>1182</v>
      </c>
      <c r="G120" t="s">
        <v>1183</v>
      </c>
      <c r="H120" t="s">
        <v>834</v>
      </c>
      <c r="I120" t="s">
        <v>126</v>
      </c>
      <c r="J120" s="9">
        <v>117368</v>
      </c>
      <c r="K120" t="s">
        <v>245</v>
      </c>
      <c r="L120" t="s">
        <v>211</v>
      </c>
      <c r="M120" t="s">
        <v>103</v>
      </c>
      <c r="N120" t="s">
        <v>339</v>
      </c>
      <c r="O120" t="s">
        <v>1184</v>
      </c>
      <c r="P120" t="s">
        <v>376</v>
      </c>
      <c r="Q120" t="s">
        <v>306</v>
      </c>
      <c r="R120" t="s">
        <v>655</v>
      </c>
      <c r="S120" t="s">
        <v>1185</v>
      </c>
      <c r="T120" t="s">
        <v>118</v>
      </c>
      <c r="Z120" t="s">
        <v>1186</v>
      </c>
      <c r="AA120" t="s">
        <v>1436</v>
      </c>
    </row>
    <row r="121" spans="1:36">
      <c r="A121" s="7">
        <v>1075803</v>
      </c>
      <c r="B121" s="8">
        <v>2013</v>
      </c>
      <c r="C121" t="s">
        <v>233</v>
      </c>
      <c r="D121" t="s">
        <v>234</v>
      </c>
      <c r="E121" t="s">
        <v>1187</v>
      </c>
      <c r="F121" t="s">
        <v>1188</v>
      </c>
      <c r="G121" t="s">
        <v>1189</v>
      </c>
      <c r="H121" t="s">
        <v>262</v>
      </c>
      <c r="I121" t="s">
        <v>126</v>
      </c>
      <c r="J121" s="9">
        <v>117368</v>
      </c>
      <c r="K121" t="s">
        <v>245</v>
      </c>
      <c r="L121" t="s">
        <v>57</v>
      </c>
      <c r="M121" t="s">
        <v>103</v>
      </c>
      <c r="N121" t="s">
        <v>350</v>
      </c>
      <c r="O121" t="s">
        <v>361</v>
      </c>
      <c r="P121" t="s">
        <v>890</v>
      </c>
      <c r="Q121" t="s">
        <v>850</v>
      </c>
      <c r="R121" t="s">
        <v>493</v>
      </c>
      <c r="S121" t="s">
        <v>808</v>
      </c>
      <c r="T121" t="s">
        <v>365</v>
      </c>
      <c r="Z121" t="s">
        <v>1190</v>
      </c>
      <c r="AA121" t="s">
        <v>1436</v>
      </c>
    </row>
    <row r="122" spans="1:36">
      <c r="A122" s="7">
        <v>1075806</v>
      </c>
      <c r="B122" s="8">
        <v>2013</v>
      </c>
      <c r="C122" t="s">
        <v>233</v>
      </c>
      <c r="D122" t="s">
        <v>246</v>
      </c>
      <c r="E122" t="s">
        <v>1191</v>
      </c>
      <c r="F122" t="s">
        <v>1192</v>
      </c>
      <c r="G122" t="s">
        <v>1193</v>
      </c>
      <c r="H122" t="s">
        <v>1194</v>
      </c>
      <c r="I122" t="s">
        <v>1195</v>
      </c>
      <c r="J122" s="9">
        <v>102578</v>
      </c>
      <c r="K122" t="s">
        <v>245</v>
      </c>
      <c r="L122" t="s">
        <v>57</v>
      </c>
      <c r="M122" t="s">
        <v>103</v>
      </c>
      <c r="N122" t="s">
        <v>316</v>
      </c>
      <c r="O122" t="s">
        <v>317</v>
      </c>
      <c r="P122" t="s">
        <v>1196</v>
      </c>
      <c r="Q122" t="s">
        <v>1197</v>
      </c>
      <c r="R122" t="s">
        <v>1198</v>
      </c>
      <c r="S122" t="s">
        <v>1199</v>
      </c>
      <c r="T122" t="s">
        <v>566</v>
      </c>
      <c r="Z122" t="s">
        <v>1200</v>
      </c>
      <c r="AA122" t="s">
        <v>1436</v>
      </c>
    </row>
    <row r="123" spans="1:36">
      <c r="A123" s="7">
        <v>1075832</v>
      </c>
      <c r="B123" s="8">
        <v>2013</v>
      </c>
      <c r="C123" t="s">
        <v>233</v>
      </c>
      <c r="D123" t="s">
        <v>234</v>
      </c>
      <c r="E123" t="s">
        <v>1201</v>
      </c>
      <c r="F123" t="s">
        <v>1202</v>
      </c>
      <c r="G123" t="s">
        <v>1203</v>
      </c>
      <c r="H123" t="s">
        <v>82</v>
      </c>
      <c r="I123" t="s">
        <v>83</v>
      </c>
      <c r="J123" s="9">
        <v>117368</v>
      </c>
      <c r="K123" t="s">
        <v>245</v>
      </c>
      <c r="L123" t="s">
        <v>57</v>
      </c>
      <c r="M123" t="s">
        <v>42</v>
      </c>
      <c r="N123" t="s">
        <v>350</v>
      </c>
      <c r="O123" t="s">
        <v>1204</v>
      </c>
      <c r="P123" t="s">
        <v>1205</v>
      </c>
      <c r="Q123" t="s">
        <v>309</v>
      </c>
      <c r="R123" t="s">
        <v>291</v>
      </c>
      <c r="S123" t="s">
        <v>483</v>
      </c>
      <c r="T123" t="s">
        <v>1004</v>
      </c>
      <c r="Z123" t="s">
        <v>1206</v>
      </c>
      <c r="AA123" t="s">
        <v>1436</v>
      </c>
    </row>
    <row r="124" spans="1:36">
      <c r="A124" s="7">
        <v>1075852</v>
      </c>
      <c r="B124" s="8">
        <v>2013</v>
      </c>
      <c r="C124" t="s">
        <v>233</v>
      </c>
      <c r="D124" t="s">
        <v>246</v>
      </c>
      <c r="E124" t="s">
        <v>1207</v>
      </c>
      <c r="F124" t="s">
        <v>1207</v>
      </c>
      <c r="G124" t="s">
        <v>1208</v>
      </c>
      <c r="H124" t="s">
        <v>1011</v>
      </c>
      <c r="I124" t="s">
        <v>126</v>
      </c>
      <c r="J124" s="9">
        <v>68552</v>
      </c>
      <c r="K124" t="s">
        <v>245</v>
      </c>
      <c r="L124" t="s">
        <v>57</v>
      </c>
      <c r="M124" t="s">
        <v>42</v>
      </c>
      <c r="N124" t="s">
        <v>564</v>
      </c>
      <c r="O124" t="s">
        <v>565</v>
      </c>
      <c r="P124" t="s">
        <v>483</v>
      </c>
      <c r="Q124" t="s">
        <v>1209</v>
      </c>
      <c r="R124" t="s">
        <v>1210</v>
      </c>
      <c r="S124" t="s">
        <v>1004</v>
      </c>
      <c r="T124" t="s">
        <v>1211</v>
      </c>
      <c r="Z124" t="s">
        <v>1212</v>
      </c>
      <c r="AA124" t="s">
        <v>1436</v>
      </c>
    </row>
    <row r="125" spans="1:36">
      <c r="A125" s="7">
        <v>1075881</v>
      </c>
      <c r="B125" s="8">
        <v>2013</v>
      </c>
      <c r="C125" t="s">
        <v>233</v>
      </c>
      <c r="D125" t="s">
        <v>246</v>
      </c>
      <c r="E125" t="s">
        <v>1213</v>
      </c>
      <c r="F125" t="s">
        <v>1214</v>
      </c>
      <c r="G125" t="s">
        <v>1215</v>
      </c>
      <c r="H125" t="s">
        <v>125</v>
      </c>
      <c r="I125" t="s">
        <v>126</v>
      </c>
      <c r="J125" s="9">
        <v>81209</v>
      </c>
      <c r="K125" t="s">
        <v>245</v>
      </c>
      <c r="L125" t="s">
        <v>57</v>
      </c>
      <c r="M125" t="s">
        <v>103</v>
      </c>
      <c r="N125" t="s">
        <v>350</v>
      </c>
      <c r="O125" t="s">
        <v>1117</v>
      </c>
      <c r="P125" t="s">
        <v>1216</v>
      </c>
      <c r="Q125" t="s">
        <v>726</v>
      </c>
      <c r="R125" t="s">
        <v>1217</v>
      </c>
      <c r="S125" t="s">
        <v>1218</v>
      </c>
      <c r="T125" t="s">
        <v>755</v>
      </c>
      <c r="Z125" t="s">
        <v>1219</v>
      </c>
      <c r="AA125" t="s">
        <v>1436</v>
      </c>
    </row>
    <row r="126" spans="1:36">
      <c r="A126" s="7">
        <v>1075893</v>
      </c>
      <c r="B126" s="8">
        <v>2013</v>
      </c>
      <c r="C126" t="s">
        <v>233</v>
      </c>
      <c r="D126" t="s">
        <v>234</v>
      </c>
      <c r="E126" t="s">
        <v>1220</v>
      </c>
      <c r="F126" t="s">
        <v>1221</v>
      </c>
      <c r="G126" t="s">
        <v>1222</v>
      </c>
      <c r="H126" t="s">
        <v>1223</v>
      </c>
      <c r="I126" t="s">
        <v>41</v>
      </c>
      <c r="J126" s="9">
        <v>84904.666700000002</v>
      </c>
      <c r="K126" t="s">
        <v>245</v>
      </c>
      <c r="L126" t="s">
        <v>1227</v>
      </c>
      <c r="M126" t="s">
        <v>103</v>
      </c>
      <c r="N126" t="s">
        <v>498</v>
      </c>
      <c r="O126" t="s">
        <v>499</v>
      </c>
      <c r="P126" t="s">
        <v>1080</v>
      </c>
      <c r="Q126" t="s">
        <v>1224</v>
      </c>
      <c r="R126" t="s">
        <v>932</v>
      </c>
      <c r="S126" t="s">
        <v>266</v>
      </c>
      <c r="T126" t="s">
        <v>672</v>
      </c>
      <c r="U126" t="s">
        <v>1089</v>
      </c>
      <c r="V126" t="s">
        <v>1225</v>
      </c>
      <c r="Z126" t="s">
        <v>1226</v>
      </c>
      <c r="AA126" t="s">
        <v>1436</v>
      </c>
    </row>
    <row r="127" spans="1:36">
      <c r="A127" s="7">
        <v>1075898</v>
      </c>
      <c r="B127" s="8">
        <v>2013</v>
      </c>
      <c r="C127" t="s">
        <v>186</v>
      </c>
      <c r="D127" t="s">
        <v>187</v>
      </c>
      <c r="E127" t="s">
        <v>1228</v>
      </c>
      <c r="F127" t="s">
        <v>1229</v>
      </c>
      <c r="G127" t="s">
        <v>1018</v>
      </c>
      <c r="H127" t="s">
        <v>1230</v>
      </c>
      <c r="I127" t="s">
        <v>126</v>
      </c>
      <c r="J127" s="9">
        <v>238742</v>
      </c>
      <c r="K127" t="s">
        <v>56</v>
      </c>
      <c r="L127" t="s">
        <v>211</v>
      </c>
      <c r="M127" t="s">
        <v>84</v>
      </c>
      <c r="N127" t="s">
        <v>1032</v>
      </c>
      <c r="O127" t="s">
        <v>1231</v>
      </c>
      <c r="P127" t="s">
        <v>837</v>
      </c>
      <c r="Q127" t="s">
        <v>1232</v>
      </c>
      <c r="R127" t="s">
        <v>1233</v>
      </c>
      <c r="S127" t="s">
        <v>1234</v>
      </c>
      <c r="T127" t="s">
        <v>1235</v>
      </c>
      <c r="Z127" t="s">
        <v>1236</v>
      </c>
      <c r="AA127" t="s">
        <v>1436</v>
      </c>
    </row>
    <row r="128" spans="1:36">
      <c r="A128" s="7">
        <v>1075932</v>
      </c>
      <c r="B128" s="8">
        <v>2013</v>
      </c>
      <c r="C128" t="s">
        <v>233</v>
      </c>
      <c r="D128" t="s">
        <v>234</v>
      </c>
      <c r="E128" t="s">
        <v>1237</v>
      </c>
      <c r="F128" t="s">
        <v>1238</v>
      </c>
      <c r="G128" t="s">
        <v>1239</v>
      </c>
      <c r="H128" t="s">
        <v>262</v>
      </c>
      <c r="I128" t="s">
        <v>126</v>
      </c>
      <c r="J128" s="9">
        <v>117368</v>
      </c>
      <c r="K128" t="s">
        <v>245</v>
      </c>
      <c r="L128" t="s">
        <v>57</v>
      </c>
      <c r="M128" t="s">
        <v>103</v>
      </c>
      <c r="N128" t="s">
        <v>350</v>
      </c>
      <c r="O128" t="s">
        <v>613</v>
      </c>
      <c r="P128" t="s">
        <v>1080</v>
      </c>
      <c r="Q128" t="s">
        <v>614</v>
      </c>
      <c r="R128" t="s">
        <v>1240</v>
      </c>
      <c r="S128" t="s">
        <v>620</v>
      </c>
      <c r="T128" t="s">
        <v>1167</v>
      </c>
      <c r="Z128" t="s">
        <v>1241</v>
      </c>
      <c r="AA128" t="s">
        <v>1436</v>
      </c>
    </row>
    <row r="129" spans="1:27">
      <c r="A129" s="7">
        <v>1075949</v>
      </c>
      <c r="B129" s="8">
        <v>2013</v>
      </c>
      <c r="C129" t="s">
        <v>233</v>
      </c>
      <c r="D129" t="s">
        <v>234</v>
      </c>
      <c r="E129" t="s">
        <v>1242</v>
      </c>
      <c r="F129" t="s">
        <v>1243</v>
      </c>
      <c r="G129" t="s">
        <v>1244</v>
      </c>
      <c r="H129" t="s">
        <v>125</v>
      </c>
      <c r="I129" t="s">
        <v>126</v>
      </c>
      <c r="J129" s="9">
        <v>104382.6667</v>
      </c>
      <c r="K129" t="s">
        <v>245</v>
      </c>
      <c r="L129" t="s">
        <v>57</v>
      </c>
      <c r="M129" t="s">
        <v>103</v>
      </c>
      <c r="N129" t="s">
        <v>316</v>
      </c>
      <c r="O129" t="s">
        <v>929</v>
      </c>
      <c r="P129" t="s">
        <v>375</v>
      </c>
      <c r="Q129" t="s">
        <v>376</v>
      </c>
      <c r="R129" t="s">
        <v>1245</v>
      </c>
      <c r="S129" t="s">
        <v>364</v>
      </c>
      <c r="T129" t="s">
        <v>371</v>
      </c>
      <c r="Z129" t="s">
        <v>1246</v>
      </c>
      <c r="AA129" t="s">
        <v>1436</v>
      </c>
    </row>
    <row r="130" spans="1:27">
      <c r="A130" s="7">
        <v>1075962</v>
      </c>
      <c r="B130" s="8">
        <v>2013</v>
      </c>
      <c r="C130" t="s">
        <v>186</v>
      </c>
      <c r="D130" t="s">
        <v>187</v>
      </c>
      <c r="E130" t="s">
        <v>1247</v>
      </c>
      <c r="F130" t="s">
        <v>1248</v>
      </c>
      <c r="G130" t="s">
        <v>1249</v>
      </c>
      <c r="H130" t="s">
        <v>101</v>
      </c>
      <c r="I130" t="s">
        <v>102</v>
      </c>
      <c r="J130" s="9">
        <v>328781</v>
      </c>
      <c r="K130" t="s">
        <v>56</v>
      </c>
      <c r="L130" t="s">
        <v>57</v>
      </c>
      <c r="M130" t="s">
        <v>84</v>
      </c>
      <c r="N130" t="s">
        <v>1032</v>
      </c>
      <c r="O130" t="s">
        <v>1250</v>
      </c>
      <c r="P130" t="s">
        <v>1251</v>
      </c>
      <c r="Q130" t="s">
        <v>516</v>
      </c>
      <c r="R130" t="s">
        <v>1252</v>
      </c>
      <c r="S130" t="s">
        <v>90</v>
      </c>
      <c r="T130" t="s">
        <v>1253</v>
      </c>
      <c r="Z130" t="s">
        <v>1254</v>
      </c>
      <c r="AA130" t="s">
        <v>1436</v>
      </c>
    </row>
    <row r="131" spans="1:27">
      <c r="A131" s="7">
        <v>1076004</v>
      </c>
      <c r="B131" s="8">
        <v>2013</v>
      </c>
      <c r="C131" t="s">
        <v>186</v>
      </c>
      <c r="D131" t="s">
        <v>187</v>
      </c>
      <c r="E131" t="s">
        <v>1255</v>
      </c>
      <c r="F131" t="s">
        <v>1256</v>
      </c>
      <c r="G131" t="s">
        <v>1257</v>
      </c>
      <c r="H131" t="s">
        <v>82</v>
      </c>
      <c r="I131" t="s">
        <v>83</v>
      </c>
      <c r="J131" s="9">
        <v>552562</v>
      </c>
      <c r="K131" t="s">
        <v>56</v>
      </c>
      <c r="L131" t="s">
        <v>57</v>
      </c>
      <c r="M131" t="s">
        <v>103</v>
      </c>
      <c r="N131" t="s">
        <v>165</v>
      </c>
      <c r="O131" t="s">
        <v>263</v>
      </c>
      <c r="P131" t="s">
        <v>1258</v>
      </c>
      <c r="Q131" t="s">
        <v>264</v>
      </c>
      <c r="R131" t="s">
        <v>1259</v>
      </c>
      <c r="S131" t="s">
        <v>1260</v>
      </c>
      <c r="T131" t="s">
        <v>1261</v>
      </c>
      <c r="Z131" t="s">
        <v>1262</v>
      </c>
      <c r="AA131" t="s">
        <v>1436</v>
      </c>
    </row>
    <row r="132" spans="1:27">
      <c r="A132" s="7">
        <v>1076006</v>
      </c>
      <c r="B132" s="8">
        <v>2013</v>
      </c>
      <c r="C132" t="s">
        <v>282</v>
      </c>
      <c r="D132" t="s">
        <v>283</v>
      </c>
      <c r="E132" t="s">
        <v>1263</v>
      </c>
      <c r="F132" t="s">
        <v>1264</v>
      </c>
      <c r="G132" t="s">
        <v>1265</v>
      </c>
      <c r="H132" t="s">
        <v>481</v>
      </c>
      <c r="I132" t="s">
        <v>102</v>
      </c>
      <c r="J132" s="12">
        <v>646817.31000000006</v>
      </c>
      <c r="K132" t="s">
        <v>56</v>
      </c>
      <c r="L132" t="s">
        <v>57</v>
      </c>
      <c r="M132" t="s">
        <v>273</v>
      </c>
      <c r="N132" t="s">
        <v>43</v>
      </c>
      <c r="O132" t="s">
        <v>67</v>
      </c>
      <c r="P132" t="s">
        <v>633</v>
      </c>
      <c r="Q132" t="s">
        <v>510</v>
      </c>
      <c r="R132" t="s">
        <v>719</v>
      </c>
      <c r="S132" t="s">
        <v>1266</v>
      </c>
      <c r="T132" t="s">
        <v>1267</v>
      </c>
      <c r="Z132" t="s">
        <v>1268</v>
      </c>
      <c r="AA132" t="s">
        <v>1436</v>
      </c>
    </row>
    <row r="133" spans="1:27">
      <c r="A133" s="7">
        <v>1076048</v>
      </c>
      <c r="B133" s="8">
        <v>2013</v>
      </c>
      <c r="C133" t="s">
        <v>233</v>
      </c>
      <c r="D133" t="s">
        <v>234</v>
      </c>
      <c r="E133" t="s">
        <v>1269</v>
      </c>
      <c r="F133" t="s">
        <v>1270</v>
      </c>
      <c r="G133" t="s">
        <v>1271</v>
      </c>
      <c r="H133" t="s">
        <v>834</v>
      </c>
      <c r="I133" t="s">
        <v>126</v>
      </c>
      <c r="J133" s="9">
        <v>117368</v>
      </c>
      <c r="K133" t="s">
        <v>245</v>
      </c>
      <c r="L133" t="s">
        <v>211</v>
      </c>
      <c r="M133" t="s">
        <v>84</v>
      </c>
      <c r="N133" t="s">
        <v>339</v>
      </c>
      <c r="O133" t="s">
        <v>1272</v>
      </c>
      <c r="P133" t="s">
        <v>1273</v>
      </c>
      <c r="Q133" t="s">
        <v>1274</v>
      </c>
      <c r="R133" t="s">
        <v>1275</v>
      </c>
      <c r="S133" t="s">
        <v>1276</v>
      </c>
      <c r="T133" t="s">
        <v>1277</v>
      </c>
      <c r="Z133" t="s">
        <v>1278</v>
      </c>
      <c r="AA133" t="s">
        <v>1436</v>
      </c>
    </row>
    <row r="134" spans="1:27">
      <c r="A134" s="7">
        <v>1076050</v>
      </c>
      <c r="B134" s="8">
        <v>2013</v>
      </c>
      <c r="C134" t="s">
        <v>186</v>
      </c>
      <c r="D134" t="s">
        <v>187</v>
      </c>
      <c r="E134" t="s">
        <v>1279</v>
      </c>
      <c r="F134" t="s">
        <v>1279</v>
      </c>
      <c r="G134" t="s">
        <v>1280</v>
      </c>
      <c r="H134" t="s">
        <v>140</v>
      </c>
      <c r="I134" t="s">
        <v>141</v>
      </c>
      <c r="J134" s="9">
        <v>317111</v>
      </c>
      <c r="K134" t="s">
        <v>56</v>
      </c>
      <c r="L134" t="s">
        <v>57</v>
      </c>
      <c r="M134" t="s">
        <v>84</v>
      </c>
      <c r="N134" t="s">
        <v>678</v>
      </c>
      <c r="O134" t="s">
        <v>679</v>
      </c>
      <c r="P134" t="s">
        <v>681</v>
      </c>
      <c r="Q134" t="s">
        <v>1281</v>
      </c>
      <c r="R134" t="s">
        <v>680</v>
      </c>
      <c r="S134" t="s">
        <v>1282</v>
      </c>
      <c r="T134" t="s">
        <v>516</v>
      </c>
      <c r="U134" t="s">
        <v>1283</v>
      </c>
      <c r="V134" t="s">
        <v>1284</v>
      </c>
      <c r="Z134" t="s">
        <v>1285</v>
      </c>
      <c r="AA134" t="s">
        <v>1436</v>
      </c>
    </row>
    <row r="135" spans="1:27">
      <c r="A135" s="7">
        <v>1076072</v>
      </c>
      <c r="B135" s="8">
        <v>2013</v>
      </c>
      <c r="C135" t="s">
        <v>233</v>
      </c>
      <c r="D135" t="s">
        <v>234</v>
      </c>
      <c r="E135" t="s">
        <v>1286</v>
      </c>
      <c r="F135" t="s">
        <v>1287</v>
      </c>
      <c r="G135" t="s">
        <v>1288</v>
      </c>
      <c r="H135" t="s">
        <v>779</v>
      </c>
      <c r="I135" t="s">
        <v>41</v>
      </c>
      <c r="J135" s="9">
        <v>117368</v>
      </c>
      <c r="K135" t="s">
        <v>245</v>
      </c>
      <c r="L135" t="s">
        <v>211</v>
      </c>
      <c r="M135" t="s">
        <v>103</v>
      </c>
      <c r="N135" t="s">
        <v>350</v>
      </c>
      <c r="O135" t="s">
        <v>613</v>
      </c>
      <c r="P135" t="s">
        <v>620</v>
      </c>
      <c r="Q135" t="s">
        <v>1080</v>
      </c>
      <c r="R135" t="s">
        <v>1289</v>
      </c>
      <c r="S135" t="s">
        <v>1290</v>
      </c>
      <c r="T135" t="s">
        <v>277</v>
      </c>
      <c r="Z135" t="s">
        <v>1291</v>
      </c>
      <c r="AA135" t="s">
        <v>1436</v>
      </c>
    </row>
    <row r="136" spans="1:27">
      <c r="A136" s="7">
        <v>1076083</v>
      </c>
      <c r="B136" s="8">
        <v>2013</v>
      </c>
      <c r="C136" t="s">
        <v>233</v>
      </c>
      <c r="D136" t="s">
        <v>234</v>
      </c>
      <c r="E136" t="s">
        <v>1292</v>
      </c>
      <c r="F136" t="s">
        <v>1293</v>
      </c>
      <c r="G136" t="s">
        <v>1294</v>
      </c>
      <c r="H136" t="s">
        <v>262</v>
      </c>
      <c r="I136" t="s">
        <v>126</v>
      </c>
      <c r="J136" s="9">
        <v>68673</v>
      </c>
      <c r="K136" t="s">
        <v>245</v>
      </c>
      <c r="L136" t="s">
        <v>57</v>
      </c>
      <c r="M136" t="s">
        <v>103</v>
      </c>
      <c r="N136" t="s">
        <v>350</v>
      </c>
      <c r="O136" t="s">
        <v>1295</v>
      </c>
      <c r="P136" t="s">
        <v>1296</v>
      </c>
      <c r="Q136" t="s">
        <v>484</v>
      </c>
      <c r="R136" t="s">
        <v>1297</v>
      </c>
      <c r="S136" t="s">
        <v>1298</v>
      </c>
      <c r="T136" t="s">
        <v>745</v>
      </c>
      <c r="Z136" t="s">
        <v>1299</v>
      </c>
      <c r="AA136" t="s">
        <v>1436</v>
      </c>
    </row>
    <row r="137" spans="1:27">
      <c r="A137" s="7">
        <v>1076086</v>
      </c>
      <c r="B137" s="8">
        <v>2013</v>
      </c>
      <c r="C137" t="s">
        <v>233</v>
      </c>
      <c r="D137" t="s">
        <v>234</v>
      </c>
      <c r="E137" t="s">
        <v>1300</v>
      </c>
      <c r="F137" t="s">
        <v>1301</v>
      </c>
      <c r="G137" t="s">
        <v>1302</v>
      </c>
      <c r="H137" t="s">
        <v>140</v>
      </c>
      <c r="I137" t="s">
        <v>141</v>
      </c>
      <c r="J137" s="9">
        <v>117368</v>
      </c>
      <c r="K137" t="s">
        <v>245</v>
      </c>
      <c r="L137" t="s">
        <v>57</v>
      </c>
      <c r="M137" t="s">
        <v>103</v>
      </c>
      <c r="N137" t="s">
        <v>350</v>
      </c>
      <c r="O137" t="s">
        <v>404</v>
      </c>
      <c r="P137" t="s">
        <v>837</v>
      </c>
      <c r="Q137" t="s">
        <v>202</v>
      </c>
      <c r="R137" t="s">
        <v>1303</v>
      </c>
      <c r="S137" t="s">
        <v>1304</v>
      </c>
      <c r="T137" t="s">
        <v>1305</v>
      </c>
      <c r="Z137" t="s">
        <v>1306</v>
      </c>
      <c r="AA137" t="s">
        <v>1436</v>
      </c>
    </row>
    <row r="138" spans="1:27">
      <c r="A138" s="7">
        <v>1076087</v>
      </c>
      <c r="B138" s="8">
        <v>2013</v>
      </c>
      <c r="C138" t="s">
        <v>233</v>
      </c>
      <c r="D138" t="s">
        <v>246</v>
      </c>
      <c r="E138" t="s">
        <v>1307</v>
      </c>
      <c r="F138" t="s">
        <v>1308</v>
      </c>
      <c r="G138" t="s">
        <v>1309</v>
      </c>
      <c r="H138" t="s">
        <v>262</v>
      </c>
      <c r="I138" t="s">
        <v>126</v>
      </c>
      <c r="J138" s="9">
        <v>102578</v>
      </c>
      <c r="K138" t="s">
        <v>245</v>
      </c>
      <c r="L138" t="s">
        <v>57</v>
      </c>
      <c r="M138" t="s">
        <v>273</v>
      </c>
      <c r="N138" t="s">
        <v>498</v>
      </c>
      <c r="O138" t="s">
        <v>499</v>
      </c>
      <c r="P138" t="s">
        <v>1310</v>
      </c>
      <c r="Q138" t="s">
        <v>1311</v>
      </c>
      <c r="R138" t="s">
        <v>573</v>
      </c>
      <c r="S138" t="s">
        <v>1312</v>
      </c>
      <c r="T138" t="s">
        <v>1313</v>
      </c>
      <c r="U138" t="s">
        <v>1314</v>
      </c>
      <c r="V138" t="s">
        <v>1315</v>
      </c>
      <c r="W138" t="s">
        <v>1316</v>
      </c>
      <c r="X138" t="s">
        <v>1092</v>
      </c>
      <c r="Y138" t="s">
        <v>1317</v>
      </c>
      <c r="Z138" t="s">
        <v>1318</v>
      </c>
      <c r="AA138" t="s">
        <v>1436</v>
      </c>
    </row>
    <row r="139" spans="1:27">
      <c r="A139" s="7">
        <v>1076116</v>
      </c>
      <c r="B139" s="8">
        <v>2013</v>
      </c>
      <c r="C139" t="s">
        <v>186</v>
      </c>
      <c r="D139" t="s">
        <v>187</v>
      </c>
      <c r="E139" t="s">
        <v>1319</v>
      </c>
      <c r="F139" t="s">
        <v>1320</v>
      </c>
      <c r="G139" t="s">
        <v>1321</v>
      </c>
      <c r="H139" t="s">
        <v>262</v>
      </c>
      <c r="I139" t="s">
        <v>126</v>
      </c>
      <c r="J139" s="9">
        <v>585558</v>
      </c>
      <c r="K139" t="s">
        <v>56</v>
      </c>
      <c r="L139" t="s">
        <v>57</v>
      </c>
      <c r="M139" t="s">
        <v>103</v>
      </c>
      <c r="N139" t="s">
        <v>350</v>
      </c>
      <c r="O139" t="s">
        <v>725</v>
      </c>
      <c r="P139" t="s">
        <v>1322</v>
      </c>
      <c r="Q139" t="s">
        <v>1323</v>
      </c>
      <c r="R139" t="s">
        <v>1324</v>
      </c>
      <c r="S139" t="s">
        <v>1325</v>
      </c>
      <c r="T139" t="s">
        <v>1326</v>
      </c>
      <c r="Z139" t="s">
        <v>1327</v>
      </c>
      <c r="AA139" t="s">
        <v>1436</v>
      </c>
    </row>
    <row r="140" spans="1:27">
      <c r="A140" s="7">
        <v>1076118</v>
      </c>
      <c r="B140" s="8">
        <v>2013</v>
      </c>
      <c r="C140" t="s">
        <v>233</v>
      </c>
      <c r="D140" t="s">
        <v>234</v>
      </c>
      <c r="E140" t="s">
        <v>1328</v>
      </c>
      <c r="F140" t="s">
        <v>1329</v>
      </c>
      <c r="G140" t="s">
        <v>1330</v>
      </c>
      <c r="H140" t="s">
        <v>991</v>
      </c>
      <c r="I140" t="s">
        <v>126</v>
      </c>
      <c r="J140" s="9">
        <v>117368</v>
      </c>
      <c r="K140" t="s">
        <v>245</v>
      </c>
      <c r="L140" t="s">
        <v>211</v>
      </c>
      <c r="M140" t="s">
        <v>103</v>
      </c>
      <c r="N140" t="s">
        <v>316</v>
      </c>
      <c r="O140" t="s">
        <v>317</v>
      </c>
      <c r="P140" t="s">
        <v>1331</v>
      </c>
      <c r="Q140" t="s">
        <v>415</v>
      </c>
      <c r="R140" t="s">
        <v>416</v>
      </c>
      <c r="S140" t="s">
        <v>321</v>
      </c>
      <c r="T140" t="s">
        <v>731</v>
      </c>
      <c r="Z140" t="s">
        <v>1332</v>
      </c>
      <c r="AA140" t="s">
        <v>1436</v>
      </c>
    </row>
    <row r="141" spans="1:27">
      <c r="A141" s="7">
        <v>1076124</v>
      </c>
      <c r="B141" s="8">
        <v>2013</v>
      </c>
      <c r="C141" t="s">
        <v>233</v>
      </c>
      <c r="D141" t="s">
        <v>234</v>
      </c>
      <c r="E141" t="s">
        <v>1333</v>
      </c>
      <c r="F141" t="s">
        <v>1333</v>
      </c>
      <c r="G141" t="s">
        <v>1334</v>
      </c>
      <c r="H141" t="s">
        <v>40</v>
      </c>
      <c r="I141" t="s">
        <v>41</v>
      </c>
      <c r="J141" s="9">
        <v>117368</v>
      </c>
      <c r="K141" t="s">
        <v>245</v>
      </c>
      <c r="L141" t="s">
        <v>57</v>
      </c>
      <c r="M141" t="s">
        <v>84</v>
      </c>
      <c r="N141" t="s">
        <v>104</v>
      </c>
      <c r="O141" t="s">
        <v>1335</v>
      </c>
      <c r="P141" t="s">
        <v>439</v>
      </c>
      <c r="Q141" t="s">
        <v>836</v>
      </c>
      <c r="R141" t="s">
        <v>1336</v>
      </c>
      <c r="S141" t="s">
        <v>129</v>
      </c>
      <c r="T141" t="s">
        <v>1337</v>
      </c>
      <c r="U141" t="s">
        <v>88</v>
      </c>
      <c r="Z141" t="s">
        <v>1338</v>
      </c>
      <c r="AA141" t="s">
        <v>1436</v>
      </c>
    </row>
    <row r="142" spans="1:27">
      <c r="A142" s="7">
        <v>1076136</v>
      </c>
      <c r="B142" s="8">
        <v>2013</v>
      </c>
      <c r="C142" t="s">
        <v>186</v>
      </c>
      <c r="D142" t="s">
        <v>187</v>
      </c>
      <c r="E142" t="s">
        <v>1339</v>
      </c>
      <c r="F142" t="s">
        <v>1340</v>
      </c>
      <c r="G142" t="s">
        <v>1341</v>
      </c>
      <c r="H142" t="s">
        <v>101</v>
      </c>
      <c r="I142" t="s">
        <v>102</v>
      </c>
      <c r="J142" s="9">
        <v>574503</v>
      </c>
      <c r="K142" t="s">
        <v>56</v>
      </c>
      <c r="L142" t="s">
        <v>57</v>
      </c>
      <c r="M142" t="s">
        <v>84</v>
      </c>
      <c r="N142" t="s">
        <v>1032</v>
      </c>
      <c r="O142" t="s">
        <v>1342</v>
      </c>
      <c r="P142" t="s">
        <v>1343</v>
      </c>
      <c r="Q142" t="s">
        <v>501</v>
      </c>
      <c r="R142" t="s">
        <v>1344</v>
      </c>
      <c r="S142" t="s">
        <v>1345</v>
      </c>
      <c r="T142" t="s">
        <v>161</v>
      </c>
      <c r="U142" t="s">
        <v>1346</v>
      </c>
      <c r="Z142" t="s">
        <v>1347</v>
      </c>
      <c r="AA142" t="s">
        <v>1436</v>
      </c>
    </row>
    <row r="143" spans="1:27">
      <c r="A143" s="7">
        <v>1076172</v>
      </c>
      <c r="B143" s="8">
        <v>2013</v>
      </c>
      <c r="C143" t="s">
        <v>186</v>
      </c>
      <c r="D143" t="s">
        <v>187</v>
      </c>
      <c r="E143" t="s">
        <v>1348</v>
      </c>
      <c r="F143" t="s">
        <v>1349</v>
      </c>
      <c r="G143" t="s">
        <v>1350</v>
      </c>
      <c r="H143" t="s">
        <v>1351</v>
      </c>
      <c r="I143" t="s">
        <v>141</v>
      </c>
      <c r="J143" s="9">
        <v>452058</v>
      </c>
      <c r="K143" t="s">
        <v>56</v>
      </c>
      <c r="L143" t="s">
        <v>57</v>
      </c>
      <c r="M143" t="s">
        <v>103</v>
      </c>
      <c r="N143" t="s">
        <v>339</v>
      </c>
      <c r="O143" t="s">
        <v>1352</v>
      </c>
      <c r="P143" t="s">
        <v>208</v>
      </c>
      <c r="Q143" t="s">
        <v>1353</v>
      </c>
      <c r="R143" t="s">
        <v>1354</v>
      </c>
      <c r="S143" t="s">
        <v>160</v>
      </c>
      <c r="T143" t="s">
        <v>712</v>
      </c>
      <c r="U143" t="s">
        <v>1355</v>
      </c>
      <c r="V143" t="s">
        <v>1356</v>
      </c>
      <c r="Z143" t="s">
        <v>1357</v>
      </c>
      <c r="AA143" t="s">
        <v>1436</v>
      </c>
    </row>
    <row r="144" spans="1:27">
      <c r="A144" s="7">
        <v>1076206</v>
      </c>
      <c r="B144" s="8">
        <v>2013</v>
      </c>
      <c r="C144" t="s">
        <v>186</v>
      </c>
      <c r="D144" t="s">
        <v>187</v>
      </c>
      <c r="E144" t="s">
        <v>1358</v>
      </c>
      <c r="F144" t="s">
        <v>1358</v>
      </c>
      <c r="G144" t="s">
        <v>1359</v>
      </c>
      <c r="H144" t="s">
        <v>66</v>
      </c>
      <c r="I144" t="s">
        <v>41</v>
      </c>
      <c r="J144" s="9">
        <v>695171</v>
      </c>
      <c r="K144" t="s">
        <v>56</v>
      </c>
      <c r="L144" t="s">
        <v>57</v>
      </c>
      <c r="M144" t="s">
        <v>103</v>
      </c>
      <c r="N144" t="s">
        <v>190</v>
      </c>
      <c r="O144" t="s">
        <v>959</v>
      </c>
      <c r="P144" t="s">
        <v>1360</v>
      </c>
      <c r="Q144" t="s">
        <v>1361</v>
      </c>
      <c r="R144" t="s">
        <v>1362</v>
      </c>
      <c r="S144" t="s">
        <v>1363</v>
      </c>
      <c r="T144" t="s">
        <v>1167</v>
      </c>
      <c r="Z144" t="s">
        <v>1364</v>
      </c>
      <c r="AA144" t="s">
        <v>1436</v>
      </c>
    </row>
    <row r="145" spans="1:38" ht="15" customHeight="1">
      <c r="A145" s="7">
        <v>1076217</v>
      </c>
      <c r="B145" s="8">
        <v>2013</v>
      </c>
      <c r="C145" t="s">
        <v>186</v>
      </c>
      <c r="D145" t="s">
        <v>187</v>
      </c>
      <c r="E145" t="s">
        <v>1365</v>
      </c>
      <c r="F145" t="s">
        <v>1366</v>
      </c>
      <c r="G145" t="s">
        <v>1367</v>
      </c>
      <c r="H145" t="s">
        <v>40</v>
      </c>
      <c r="I145" t="s">
        <v>41</v>
      </c>
      <c r="J145" s="9">
        <v>401708</v>
      </c>
      <c r="K145" t="s">
        <v>56</v>
      </c>
      <c r="L145" t="s">
        <v>57</v>
      </c>
      <c r="M145" t="s">
        <v>103</v>
      </c>
      <c r="N145" t="s">
        <v>425</v>
      </c>
      <c r="O145" t="s">
        <v>1368</v>
      </c>
      <c r="P145" t="s">
        <v>1369</v>
      </c>
      <c r="Q145" t="s">
        <v>1370</v>
      </c>
      <c r="R145" t="s">
        <v>1371</v>
      </c>
      <c r="S145" t="s">
        <v>87</v>
      </c>
      <c r="T145" t="s">
        <v>1282</v>
      </c>
      <c r="Z145" t="s">
        <v>1372</v>
      </c>
      <c r="AA145" t="s">
        <v>1436</v>
      </c>
    </row>
    <row r="146" spans="1:38" ht="15" customHeight="1">
      <c r="A146" s="7">
        <v>1076238</v>
      </c>
      <c r="B146" s="8">
        <v>2013</v>
      </c>
      <c r="C146" t="s">
        <v>233</v>
      </c>
      <c r="D146" t="s">
        <v>234</v>
      </c>
      <c r="E146" t="s">
        <v>1373</v>
      </c>
      <c r="F146" t="s">
        <v>1374</v>
      </c>
      <c r="G146" t="s">
        <v>1375</v>
      </c>
      <c r="H146" t="s">
        <v>101</v>
      </c>
      <c r="I146" t="s">
        <v>102</v>
      </c>
      <c r="J146" s="9">
        <v>49195</v>
      </c>
      <c r="K146" t="s">
        <v>245</v>
      </c>
      <c r="L146" t="s">
        <v>57</v>
      </c>
      <c r="M146" t="s">
        <v>103</v>
      </c>
      <c r="N146" t="s">
        <v>350</v>
      </c>
      <c r="O146" t="s">
        <v>613</v>
      </c>
      <c r="P146" t="s">
        <v>1080</v>
      </c>
      <c r="Q146" t="s">
        <v>266</v>
      </c>
      <c r="R146" t="s">
        <v>1376</v>
      </c>
      <c r="S146" t="s">
        <v>1377</v>
      </c>
      <c r="T146" t="s">
        <v>1378</v>
      </c>
      <c r="Z146" t="s">
        <v>1379</v>
      </c>
      <c r="AA146" t="s">
        <v>1436</v>
      </c>
    </row>
    <row r="147" spans="1:38" ht="15" customHeight="1">
      <c r="A147" s="7">
        <v>1076255</v>
      </c>
      <c r="B147" s="8">
        <v>2013</v>
      </c>
      <c r="C147" t="s">
        <v>282</v>
      </c>
      <c r="D147" t="s">
        <v>283</v>
      </c>
      <c r="E147" t="s">
        <v>1380</v>
      </c>
      <c r="F147" t="s">
        <v>1381</v>
      </c>
      <c r="G147" t="s">
        <v>1382</v>
      </c>
      <c r="H147" t="s">
        <v>262</v>
      </c>
      <c r="I147" t="s">
        <v>126</v>
      </c>
      <c r="J147" s="12">
        <v>441490.55</v>
      </c>
      <c r="K147" t="s">
        <v>56</v>
      </c>
      <c r="L147" t="s">
        <v>57</v>
      </c>
      <c r="M147" t="s">
        <v>273</v>
      </c>
      <c r="N147" t="s">
        <v>43</v>
      </c>
      <c r="O147" t="s">
        <v>297</v>
      </c>
      <c r="P147" t="s">
        <v>1383</v>
      </c>
      <c r="Q147" t="s">
        <v>1384</v>
      </c>
      <c r="R147" t="s">
        <v>1385</v>
      </c>
      <c r="S147" t="s">
        <v>77</v>
      </c>
      <c r="T147" t="s">
        <v>1062</v>
      </c>
      <c r="U147" t="s">
        <v>597</v>
      </c>
      <c r="Z147" t="s">
        <v>1386</v>
      </c>
      <c r="AA147" t="s">
        <v>1436</v>
      </c>
    </row>
    <row r="148" spans="1:38" ht="15" customHeight="1">
      <c r="A148" s="7">
        <v>1076290</v>
      </c>
      <c r="B148" s="8">
        <v>2013</v>
      </c>
      <c r="C148" t="s">
        <v>233</v>
      </c>
      <c r="D148" t="s">
        <v>234</v>
      </c>
      <c r="E148" t="s">
        <v>1387</v>
      </c>
      <c r="F148" t="s">
        <v>1388</v>
      </c>
      <c r="G148" t="s">
        <v>1389</v>
      </c>
      <c r="H148" t="s">
        <v>66</v>
      </c>
      <c r="I148" t="s">
        <v>41</v>
      </c>
      <c r="J148" s="9">
        <v>117368</v>
      </c>
      <c r="K148" t="s">
        <v>245</v>
      </c>
      <c r="L148" t="s">
        <v>57</v>
      </c>
      <c r="M148" t="s">
        <v>84</v>
      </c>
      <c r="N148" t="s">
        <v>150</v>
      </c>
      <c r="O148" t="s">
        <v>237</v>
      </c>
      <c r="P148" t="s">
        <v>1390</v>
      </c>
      <c r="Q148" t="s">
        <v>1296</v>
      </c>
      <c r="R148" t="s">
        <v>1391</v>
      </c>
      <c r="S148" t="s">
        <v>1337</v>
      </c>
      <c r="T148" t="s">
        <v>1392</v>
      </c>
      <c r="Z148" t="s">
        <v>1393</v>
      </c>
      <c r="AA148" t="s">
        <v>1436</v>
      </c>
    </row>
    <row r="149" spans="1:38" ht="15" customHeight="1">
      <c r="A149" s="7">
        <v>1076347</v>
      </c>
      <c r="B149" s="8">
        <v>2013</v>
      </c>
      <c r="C149" t="s">
        <v>233</v>
      </c>
      <c r="D149" t="s">
        <v>246</v>
      </c>
      <c r="E149" t="s">
        <v>1394</v>
      </c>
      <c r="F149" t="s">
        <v>1395</v>
      </c>
      <c r="G149" t="s">
        <v>1396</v>
      </c>
      <c r="H149" t="s">
        <v>338</v>
      </c>
      <c r="I149" t="s">
        <v>126</v>
      </c>
      <c r="J149" s="9">
        <v>31886.833299999998</v>
      </c>
      <c r="K149" t="s">
        <v>245</v>
      </c>
      <c r="L149" t="s">
        <v>57</v>
      </c>
      <c r="M149" t="s">
        <v>42</v>
      </c>
      <c r="N149" t="s">
        <v>350</v>
      </c>
      <c r="O149" t="s">
        <v>1204</v>
      </c>
      <c r="P149" t="s">
        <v>178</v>
      </c>
      <c r="Q149" t="s">
        <v>1397</v>
      </c>
      <c r="R149" t="s">
        <v>1398</v>
      </c>
      <c r="S149" t="s">
        <v>1399</v>
      </c>
      <c r="T149" t="s">
        <v>69</v>
      </c>
      <c r="U149" t="s">
        <v>1400</v>
      </c>
      <c r="V149" t="s">
        <v>768</v>
      </c>
      <c r="Z149" t="s">
        <v>1401</v>
      </c>
      <c r="AA149" t="s">
        <v>1436</v>
      </c>
      <c r="AC149" s="14"/>
      <c r="AI149" s="16"/>
    </row>
    <row r="150" spans="1:38" ht="15" customHeight="1">
      <c r="A150" s="7">
        <v>1076348</v>
      </c>
      <c r="B150" s="8">
        <v>2013</v>
      </c>
      <c r="C150" t="s">
        <v>233</v>
      </c>
      <c r="D150" t="s">
        <v>234</v>
      </c>
      <c r="E150" t="s">
        <v>1402</v>
      </c>
      <c r="F150" t="s">
        <v>1403</v>
      </c>
      <c r="G150" t="s">
        <v>1404</v>
      </c>
      <c r="H150" t="s">
        <v>349</v>
      </c>
      <c r="I150" t="s">
        <v>83</v>
      </c>
      <c r="J150" s="9">
        <v>94643.666700000002</v>
      </c>
      <c r="K150" t="s">
        <v>245</v>
      </c>
      <c r="L150" t="s">
        <v>57</v>
      </c>
      <c r="M150" t="s">
        <v>103</v>
      </c>
      <c r="N150" t="s">
        <v>350</v>
      </c>
      <c r="O150" t="s">
        <v>613</v>
      </c>
      <c r="P150" t="s">
        <v>1405</v>
      </c>
      <c r="Q150" t="s">
        <v>1163</v>
      </c>
      <c r="R150" t="s">
        <v>256</v>
      </c>
      <c r="S150" t="s">
        <v>1377</v>
      </c>
      <c r="T150" t="s">
        <v>1406</v>
      </c>
      <c r="Z150" t="s">
        <v>1407</v>
      </c>
      <c r="AA150" t="s">
        <v>1436</v>
      </c>
      <c r="AB150" s="15"/>
      <c r="AD150" s="14"/>
      <c r="AJ150" s="16"/>
    </row>
    <row r="151" spans="1:38" ht="15" customHeight="1">
      <c r="A151" s="7">
        <v>1076353</v>
      </c>
      <c r="B151" s="8">
        <v>2013</v>
      </c>
      <c r="C151" t="s">
        <v>233</v>
      </c>
      <c r="D151" t="s">
        <v>234</v>
      </c>
      <c r="E151" t="s">
        <v>1408</v>
      </c>
      <c r="F151" t="s">
        <v>1409</v>
      </c>
      <c r="G151" t="s">
        <v>1410</v>
      </c>
      <c r="H151" t="s">
        <v>214</v>
      </c>
      <c r="I151" t="s">
        <v>126</v>
      </c>
      <c r="J151" s="9">
        <v>117368</v>
      </c>
      <c r="K151" t="s">
        <v>245</v>
      </c>
      <c r="L151" t="s">
        <v>211</v>
      </c>
      <c r="M151" t="s">
        <v>103</v>
      </c>
      <c r="N151" t="s">
        <v>165</v>
      </c>
      <c r="O151" t="s">
        <v>166</v>
      </c>
      <c r="P151" t="s">
        <v>1411</v>
      </c>
      <c r="Q151" t="s">
        <v>1251</v>
      </c>
      <c r="R151" t="s">
        <v>516</v>
      </c>
      <c r="S151" t="s">
        <v>1412</v>
      </c>
      <c r="T151" t="s">
        <v>827</v>
      </c>
      <c r="Z151" t="s">
        <v>1413</v>
      </c>
      <c r="AA151" t="s">
        <v>1436</v>
      </c>
      <c r="AB151" s="15"/>
      <c r="AD151" s="14"/>
      <c r="AJ151" s="16"/>
    </row>
    <row r="152" spans="1:38" ht="15" customHeight="1">
      <c r="A152" s="7">
        <v>1076356</v>
      </c>
      <c r="B152" s="8">
        <v>2013</v>
      </c>
      <c r="C152" t="s">
        <v>186</v>
      </c>
      <c r="D152" t="s">
        <v>187</v>
      </c>
      <c r="E152" t="s">
        <v>1414</v>
      </c>
      <c r="F152" t="s">
        <v>1414</v>
      </c>
      <c r="G152" t="s">
        <v>1415</v>
      </c>
      <c r="H152" t="s">
        <v>779</v>
      </c>
      <c r="I152" t="s">
        <v>41</v>
      </c>
      <c r="J152" s="9">
        <v>410372</v>
      </c>
      <c r="K152" t="s">
        <v>56</v>
      </c>
      <c r="L152" t="s">
        <v>211</v>
      </c>
      <c r="M152" t="s">
        <v>84</v>
      </c>
      <c r="N152" t="s">
        <v>648</v>
      </c>
      <c r="O152" t="s">
        <v>1012</v>
      </c>
      <c r="P152" t="s">
        <v>1416</v>
      </c>
      <c r="Q152" t="s">
        <v>1417</v>
      </c>
      <c r="R152" t="s">
        <v>1418</v>
      </c>
      <c r="S152" t="s">
        <v>1419</v>
      </c>
      <c r="T152" t="s">
        <v>1420</v>
      </c>
      <c r="Z152" t="s">
        <v>1421</v>
      </c>
      <c r="AA152" t="s">
        <v>1436</v>
      </c>
      <c r="AB152" s="15"/>
      <c r="AD152" s="14"/>
      <c r="AJ152" s="16"/>
    </row>
    <row r="153" spans="1:38" ht="15" customHeight="1">
      <c r="A153" s="7">
        <v>1076443</v>
      </c>
      <c r="B153" s="8">
        <v>2013</v>
      </c>
      <c r="C153" t="s">
        <v>186</v>
      </c>
      <c r="D153" t="s">
        <v>187</v>
      </c>
      <c r="E153" t="s">
        <v>1422</v>
      </c>
      <c r="F153" t="s">
        <v>1423</v>
      </c>
      <c r="G153" t="s">
        <v>1424</v>
      </c>
      <c r="H153" t="s">
        <v>200</v>
      </c>
      <c r="I153" t="s">
        <v>102</v>
      </c>
      <c r="J153" s="9">
        <v>513447</v>
      </c>
      <c r="K153" t="s">
        <v>56</v>
      </c>
      <c r="L153" t="s">
        <v>211</v>
      </c>
      <c r="M153" t="s">
        <v>103</v>
      </c>
      <c r="N153" t="s">
        <v>104</v>
      </c>
      <c r="O153" t="s">
        <v>1425</v>
      </c>
      <c r="P153" t="s">
        <v>1426</v>
      </c>
      <c r="Q153" t="s">
        <v>228</v>
      </c>
      <c r="R153" t="s">
        <v>226</v>
      </c>
      <c r="S153" t="s">
        <v>1427</v>
      </c>
      <c r="T153" t="s">
        <v>1428</v>
      </c>
      <c r="Z153" t="s">
        <v>1429</v>
      </c>
      <c r="AA153" t="s">
        <v>1436</v>
      </c>
      <c r="AB153" s="15"/>
      <c r="AD153" s="14"/>
      <c r="AJ153" s="16"/>
    </row>
    <row r="154" spans="1:38">
      <c r="A154" s="7">
        <v>1076549</v>
      </c>
      <c r="B154" s="8">
        <v>2013</v>
      </c>
      <c r="C154" t="s">
        <v>282</v>
      </c>
      <c r="D154" t="s">
        <v>283</v>
      </c>
      <c r="E154" t="s">
        <v>1430</v>
      </c>
      <c r="F154" t="s">
        <v>1431</v>
      </c>
      <c r="G154" t="s">
        <v>184</v>
      </c>
      <c r="H154" t="s">
        <v>82</v>
      </c>
      <c r="I154" t="s">
        <v>83</v>
      </c>
      <c r="J154" s="12">
        <v>351654.95</v>
      </c>
      <c r="K154" t="s">
        <v>56</v>
      </c>
      <c r="L154" t="s">
        <v>57</v>
      </c>
      <c r="M154" t="s">
        <v>42</v>
      </c>
      <c r="N154" t="s">
        <v>43</v>
      </c>
      <c r="O154" t="s">
        <v>32</v>
      </c>
      <c r="P154" t="s">
        <v>178</v>
      </c>
      <c r="Q154" t="s">
        <v>49</v>
      </c>
      <c r="R154" t="s">
        <v>1432</v>
      </c>
      <c r="S154" t="s">
        <v>69</v>
      </c>
      <c r="T154" t="s">
        <v>1433</v>
      </c>
      <c r="U154" t="s">
        <v>1434</v>
      </c>
      <c r="V154" t="s">
        <v>566</v>
      </c>
      <c r="W154" t="s">
        <v>180</v>
      </c>
      <c r="Z154" t="s">
        <v>1435</v>
      </c>
      <c r="AA154" t="s">
        <v>1436</v>
      </c>
      <c r="AB154" s="15"/>
      <c r="AD154" s="14"/>
      <c r="AJ154" s="16"/>
    </row>
    <row r="155" spans="1:38">
      <c r="A155" s="7">
        <v>1072056</v>
      </c>
      <c r="B155" s="8" t="s">
        <v>1561</v>
      </c>
      <c r="C155" t="s">
        <v>1550</v>
      </c>
      <c r="D155" t="s">
        <v>1551</v>
      </c>
      <c r="E155" t="s">
        <v>1552</v>
      </c>
      <c r="F155" t="s">
        <v>1553</v>
      </c>
      <c r="G155" t="s">
        <v>1554</v>
      </c>
      <c r="H155" t="s">
        <v>1464</v>
      </c>
      <c r="I155" t="s">
        <v>41</v>
      </c>
      <c r="J155" s="242">
        <v>76149</v>
      </c>
      <c r="K155" t="s">
        <v>245</v>
      </c>
      <c r="L155" t="s">
        <v>57</v>
      </c>
      <c r="M155" t="s">
        <v>103</v>
      </c>
      <c r="N155" t="s">
        <v>316</v>
      </c>
      <c r="O155" t="s">
        <v>1555</v>
      </c>
      <c r="P155" t="s">
        <v>1556</v>
      </c>
      <c r="Q155" t="s">
        <v>1557</v>
      </c>
      <c r="R155" t="s">
        <v>1558</v>
      </c>
      <c r="S155" t="s">
        <v>828</v>
      </c>
      <c r="T155" t="s">
        <v>1559</v>
      </c>
      <c r="Z155" t="s">
        <v>1560</v>
      </c>
      <c r="AA155" t="s">
        <v>1436</v>
      </c>
    </row>
    <row r="156" spans="1:38">
      <c r="A156" s="247"/>
      <c r="B156" s="8">
        <v>2013</v>
      </c>
      <c r="C156" s="246"/>
      <c r="D156" s="246"/>
      <c r="E156" t="s">
        <v>1566</v>
      </c>
      <c r="F156" t="s">
        <v>1562</v>
      </c>
      <c r="G156" s="246"/>
      <c r="H156" t="s">
        <v>262</v>
      </c>
      <c r="I156" s="244" t="s">
        <v>126</v>
      </c>
      <c r="J156" s="245">
        <v>500000</v>
      </c>
      <c r="K156" t="s">
        <v>1568</v>
      </c>
      <c r="L156" t="s">
        <v>477</v>
      </c>
      <c r="M156" t="s">
        <v>1563</v>
      </c>
      <c r="N156" t="s">
        <v>1563</v>
      </c>
      <c r="O156" t="s">
        <v>1563</v>
      </c>
      <c r="Z156" s="246"/>
      <c r="AA156" s="246"/>
      <c r="AD156" s="15"/>
      <c r="AF156" s="14"/>
      <c r="AL156" s="16"/>
    </row>
    <row r="157" spans="1:38">
      <c r="A157" s="247"/>
      <c r="B157" s="8">
        <v>2013</v>
      </c>
      <c r="C157" s="246"/>
      <c r="D157" s="246"/>
      <c r="E157" t="s">
        <v>1565</v>
      </c>
      <c r="F157" t="s">
        <v>1567</v>
      </c>
      <c r="G157" s="246"/>
      <c r="H157" t="s">
        <v>1564</v>
      </c>
      <c r="I157" s="244" t="s">
        <v>41</v>
      </c>
      <c r="J157" s="245">
        <v>195000</v>
      </c>
      <c r="K157" t="s">
        <v>1568</v>
      </c>
      <c r="L157" t="s">
        <v>57</v>
      </c>
      <c r="M157" t="s">
        <v>1563</v>
      </c>
      <c r="N157" t="s">
        <v>1563</v>
      </c>
      <c r="O157" t="s">
        <v>1563</v>
      </c>
      <c r="Z157" s="246"/>
      <c r="AA157" s="246"/>
      <c r="AD157" s="15"/>
      <c r="AF157" s="14"/>
      <c r="AL157" s="16"/>
    </row>
    <row r="158" spans="1:38">
      <c r="A158" s="247"/>
      <c r="B158" s="8">
        <v>2013</v>
      </c>
      <c r="C158" s="246"/>
      <c r="D158" s="246"/>
      <c r="E158" t="s">
        <v>1570</v>
      </c>
      <c r="G158" s="246"/>
      <c r="H158" s="246"/>
      <c r="I158" s="246"/>
      <c r="J158" s="9">
        <v>1000000</v>
      </c>
      <c r="K158" t="s">
        <v>245</v>
      </c>
      <c r="L158" s="246"/>
      <c r="M158" s="246"/>
      <c r="N158" s="246"/>
      <c r="O158" s="246"/>
      <c r="P158" s="246"/>
      <c r="Q158" s="246"/>
      <c r="R158" s="246"/>
      <c r="S158" s="246"/>
      <c r="T158" s="246"/>
      <c r="U158" s="246"/>
      <c r="V158" s="246"/>
      <c r="W158" s="246"/>
      <c r="X158" s="246"/>
      <c r="Y158" s="246"/>
      <c r="Z158" s="246"/>
      <c r="AA158" s="246"/>
    </row>
    <row r="159" spans="1:38">
      <c r="J159" s="252">
        <f>SUM(J3:J158)</f>
        <v>134123282.14350004</v>
      </c>
    </row>
    <row r="162" spans="1:17">
      <c r="A162" s="243" t="s">
        <v>1594</v>
      </c>
      <c r="B162" s="243"/>
      <c r="C162" s="243"/>
      <c r="D162" s="243"/>
      <c r="E162" s="243"/>
      <c r="F162" s="243"/>
      <c r="G162" s="243"/>
      <c r="H162" s="243"/>
      <c r="I162" s="243"/>
      <c r="J162" s="243"/>
      <c r="K162" s="243"/>
      <c r="L162" s="243"/>
      <c r="M162" s="243"/>
      <c r="N162" s="243"/>
      <c r="O162" s="243"/>
      <c r="P162" s="243"/>
      <c r="Q162" s="24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N96"/>
  <sheetViews>
    <sheetView workbookViewId="0">
      <selection activeCell="I27" sqref="I27"/>
    </sheetView>
  </sheetViews>
  <sheetFormatPr defaultRowHeight="15"/>
  <cols>
    <col min="1" max="1" width="27.5703125" customWidth="1"/>
    <col min="2" max="6" width="14.7109375" customWidth="1"/>
    <col min="9" max="9" width="36.5703125" customWidth="1"/>
    <col min="10" max="10" width="14.7109375" customWidth="1"/>
    <col min="11" max="12" width="19" customWidth="1"/>
    <col min="13" max="13" width="17.5703125" customWidth="1"/>
    <col min="14" max="14" width="20" customWidth="1"/>
  </cols>
  <sheetData>
    <row r="1" spans="1:14">
      <c r="A1" s="18" t="s">
        <v>1547</v>
      </c>
      <c r="B1" s="18"/>
      <c r="C1" s="18"/>
      <c r="I1" s="18" t="s">
        <v>1545</v>
      </c>
      <c r="J1" s="18"/>
      <c r="K1" s="18"/>
    </row>
    <row r="2" spans="1:14" ht="12.75" customHeight="1">
      <c r="A2" s="4" t="s">
        <v>1461</v>
      </c>
      <c r="B2" s="2" t="s">
        <v>1454</v>
      </c>
      <c r="C2" s="26" t="s">
        <v>1455</v>
      </c>
      <c r="D2" s="27" t="s">
        <v>1456</v>
      </c>
      <c r="E2" s="28" t="s">
        <v>1457</v>
      </c>
      <c r="F2" s="29" t="s">
        <v>1458</v>
      </c>
      <c r="I2" s="4" t="s">
        <v>1459</v>
      </c>
      <c r="J2" s="2" t="s">
        <v>1454</v>
      </c>
      <c r="K2" s="26" t="s">
        <v>1455</v>
      </c>
      <c r="L2" s="27" t="s">
        <v>1456</v>
      </c>
      <c r="M2" s="28" t="s">
        <v>1457</v>
      </c>
      <c r="N2" s="29" t="s">
        <v>1458</v>
      </c>
    </row>
    <row r="3" spans="1:14" ht="12.75" customHeight="1">
      <c r="A3" s="30" t="s">
        <v>103</v>
      </c>
      <c r="B3" s="31">
        <v>1</v>
      </c>
      <c r="C3" s="31">
        <v>1</v>
      </c>
      <c r="D3" s="224">
        <f>C3/B3</f>
        <v>1</v>
      </c>
      <c r="E3" s="33">
        <v>693728.85000000009</v>
      </c>
      <c r="F3" s="96">
        <f>E3/E5</f>
        <v>0.24983176581253713</v>
      </c>
      <c r="I3" s="30" t="s">
        <v>140</v>
      </c>
      <c r="J3" s="31">
        <v>1</v>
      </c>
      <c r="K3" s="31">
        <v>1</v>
      </c>
      <c r="L3" s="219">
        <v>1</v>
      </c>
      <c r="M3" s="33">
        <v>1442637.2</v>
      </c>
      <c r="N3" s="219">
        <f>M3/M$6</f>
        <v>0.51953532641983102</v>
      </c>
    </row>
    <row r="4" spans="1:14">
      <c r="A4" s="30" t="s">
        <v>42</v>
      </c>
      <c r="B4" s="31">
        <v>3</v>
      </c>
      <c r="C4" s="31">
        <v>2</v>
      </c>
      <c r="D4" s="224">
        <f t="shared" ref="D4:D5" si="0">C4/B4</f>
        <v>0.66666666666666663</v>
      </c>
      <c r="E4" s="33">
        <v>2083055</v>
      </c>
      <c r="F4" s="96">
        <f>E4/E5</f>
        <v>0.75016818016813691</v>
      </c>
      <c r="I4" s="30" t="s">
        <v>40</v>
      </c>
      <c r="J4" s="31">
        <v>2</v>
      </c>
      <c r="K4" s="31">
        <v>2</v>
      </c>
      <c r="L4" s="219">
        <v>1</v>
      </c>
      <c r="M4" s="33">
        <v>1334146.4500000002</v>
      </c>
      <c r="N4" s="219">
        <f>M4/M$6</f>
        <v>0.48046467358016892</v>
      </c>
    </row>
    <row r="5" spans="1:14">
      <c r="A5" s="220" t="s">
        <v>1460</v>
      </c>
      <c r="B5" s="221">
        <v>4</v>
      </c>
      <c r="C5" s="221">
        <v>3</v>
      </c>
      <c r="D5" s="225">
        <f t="shared" si="0"/>
        <v>0.75</v>
      </c>
      <c r="E5" s="226">
        <v>2776784</v>
      </c>
      <c r="F5" s="217">
        <v>1</v>
      </c>
      <c r="I5" s="30" t="s">
        <v>1466</v>
      </c>
      <c r="J5" s="31">
        <v>1</v>
      </c>
      <c r="K5" s="45"/>
      <c r="L5" s="45"/>
      <c r="M5" s="45"/>
      <c r="N5" s="45"/>
    </row>
    <row r="6" spans="1:14">
      <c r="I6" s="220" t="s">
        <v>1460</v>
      </c>
      <c r="J6" s="221">
        <v>4</v>
      </c>
      <c r="K6" s="221">
        <v>3</v>
      </c>
      <c r="L6" s="221"/>
      <c r="M6" s="222">
        <f>SUM(M3:M5)</f>
        <v>2776783.6500000004</v>
      </c>
      <c r="N6" s="223">
        <v>1</v>
      </c>
    </row>
    <row r="7" spans="1:14">
      <c r="M7" s="10"/>
    </row>
    <row r="8" spans="1:14">
      <c r="M8" s="10"/>
    </row>
    <row r="9" spans="1:14">
      <c r="A9" s="24" t="s">
        <v>1546</v>
      </c>
      <c r="B9" s="24"/>
      <c r="C9" s="24"/>
      <c r="M9" s="10"/>
    </row>
    <row r="10" spans="1:14" ht="25.5" customHeight="1">
      <c r="A10" s="4" t="s">
        <v>1524</v>
      </c>
      <c r="B10" s="2" t="s">
        <v>1454</v>
      </c>
      <c r="C10" s="26" t="s">
        <v>1455</v>
      </c>
      <c r="D10" s="27" t="s">
        <v>1456</v>
      </c>
      <c r="E10" s="28" t="s">
        <v>1457</v>
      </c>
      <c r="F10" s="29" t="s">
        <v>1458</v>
      </c>
      <c r="M10" s="10"/>
    </row>
    <row r="11" spans="1:14">
      <c r="A11" s="228" t="s">
        <v>41</v>
      </c>
      <c r="B11" s="69">
        <v>2</v>
      </c>
      <c r="C11" s="69">
        <v>2</v>
      </c>
      <c r="D11" s="219">
        <v>1</v>
      </c>
      <c r="E11" s="229">
        <v>1334146.4500000002</v>
      </c>
      <c r="F11" s="73">
        <f>E11/E13</f>
        <v>0.48046467358016892</v>
      </c>
      <c r="L11" s="18"/>
    </row>
    <row r="12" spans="1:14">
      <c r="A12" s="228" t="s">
        <v>141</v>
      </c>
      <c r="B12" s="69">
        <v>2</v>
      </c>
      <c r="C12" s="69">
        <v>1</v>
      </c>
      <c r="D12" s="219">
        <v>0.5</v>
      </c>
      <c r="E12" s="229">
        <v>1442637.2</v>
      </c>
      <c r="F12" s="73">
        <f>E12/E13</f>
        <v>0.51953532641983102</v>
      </c>
      <c r="L12" s="24"/>
      <c r="M12" s="10"/>
    </row>
    <row r="13" spans="1:14">
      <c r="A13" s="230" t="s">
        <v>1460</v>
      </c>
      <c r="B13" s="147">
        <f>SUM(B11:B12)</f>
        <v>4</v>
      </c>
      <c r="C13" s="147">
        <f t="shared" ref="C13" si="1">SUM(C11:C12)</f>
        <v>3</v>
      </c>
      <c r="D13" s="172">
        <v>0.75</v>
      </c>
      <c r="E13" s="218">
        <f t="shared" ref="E13" si="2">SUM(E11:E12)</f>
        <v>2776783.6500000004</v>
      </c>
      <c r="F13" s="75">
        <v>1</v>
      </c>
      <c r="L13" s="24"/>
      <c r="M13" s="10"/>
    </row>
    <row r="14" spans="1:14">
      <c r="L14" s="18"/>
    </row>
    <row r="15" spans="1:14">
      <c r="M15" s="227"/>
    </row>
    <row r="16" spans="1:14">
      <c r="M16" s="10"/>
    </row>
    <row r="17" spans="1:6">
      <c r="A17" s="24" t="s">
        <v>1549</v>
      </c>
      <c r="B17" s="24"/>
      <c r="C17" s="24"/>
    </row>
    <row r="18" spans="1:6" ht="30">
      <c r="A18" s="4" t="s">
        <v>1525</v>
      </c>
      <c r="B18" s="2" t="s">
        <v>1454</v>
      </c>
      <c r="C18" s="26" t="s">
        <v>1455</v>
      </c>
      <c r="D18" s="27" t="s">
        <v>1456</v>
      </c>
      <c r="E18" s="28" t="s">
        <v>1457</v>
      </c>
      <c r="F18" s="29" t="s">
        <v>1458</v>
      </c>
    </row>
    <row r="19" spans="1:6">
      <c r="A19" s="51" t="s">
        <v>112</v>
      </c>
      <c r="B19" s="52">
        <v>3</v>
      </c>
      <c r="C19" s="52">
        <v>2</v>
      </c>
      <c r="D19" s="231">
        <v>0.67</v>
      </c>
      <c r="E19" s="54">
        <v>2136366.0499999998</v>
      </c>
      <c r="F19" s="232">
        <f>E19/E24</f>
        <v>0.76936712372244032</v>
      </c>
    </row>
    <row r="20" spans="1:6">
      <c r="A20" s="55" t="s">
        <v>103</v>
      </c>
      <c r="B20" s="31">
        <v>1</v>
      </c>
      <c r="C20" s="31">
        <v>1</v>
      </c>
      <c r="D20" s="219">
        <v>1</v>
      </c>
      <c r="E20" s="33">
        <v>693728.85000000009</v>
      </c>
      <c r="F20" s="219">
        <f>E20/E24</f>
        <v>0.24983179730260943</v>
      </c>
    </row>
    <row r="21" spans="1:6">
      <c r="A21" s="55" t="s">
        <v>42</v>
      </c>
      <c r="B21" s="31">
        <v>2</v>
      </c>
      <c r="C21" s="31">
        <v>1</v>
      </c>
      <c r="D21" s="219">
        <v>0.5</v>
      </c>
      <c r="E21" s="33">
        <v>1442637.2</v>
      </c>
      <c r="F21" s="219">
        <f>E21/E24</f>
        <v>0.51953532641983102</v>
      </c>
    </row>
    <row r="22" spans="1:6">
      <c r="A22" s="51" t="s">
        <v>58</v>
      </c>
      <c r="B22" s="52">
        <v>1</v>
      </c>
      <c r="C22" s="52">
        <v>1</v>
      </c>
      <c r="D22" s="231">
        <v>1</v>
      </c>
      <c r="E22" s="233">
        <v>640418</v>
      </c>
      <c r="F22" s="232">
        <f>E22/E24</f>
        <v>0.23063302032911348</v>
      </c>
    </row>
    <row r="23" spans="1:6">
      <c r="A23" s="55" t="s">
        <v>42</v>
      </c>
      <c r="B23" s="31">
        <v>1</v>
      </c>
      <c r="C23" s="57">
        <v>1</v>
      </c>
      <c r="D23" s="219">
        <v>1</v>
      </c>
      <c r="E23" s="229">
        <v>640418</v>
      </c>
      <c r="F23" s="219">
        <f>E23/E24</f>
        <v>0.23063302032911348</v>
      </c>
    </row>
    <row r="24" spans="1:6">
      <c r="A24" s="34" t="s">
        <v>1471</v>
      </c>
      <c r="B24" s="35">
        <v>4</v>
      </c>
      <c r="C24" s="35">
        <v>3</v>
      </c>
      <c r="D24" s="172">
        <v>0.75</v>
      </c>
      <c r="E24" s="37">
        <v>2776783.6500000004</v>
      </c>
      <c r="F24" s="234">
        <v>1</v>
      </c>
    </row>
    <row r="96" spans="9:14">
      <c r="I96" s="235"/>
      <c r="J96" s="235"/>
      <c r="K96" s="235"/>
      <c r="L96" s="235"/>
      <c r="M96" s="235"/>
      <c r="N96" s="2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53"/>
  <sheetViews>
    <sheetView workbookViewId="0">
      <selection activeCell="A9" sqref="A9"/>
    </sheetView>
  </sheetViews>
  <sheetFormatPr defaultRowHeight="15"/>
  <sheetData>
    <row r="1" spans="1:8">
      <c r="A1" s="17" t="s">
        <v>1437</v>
      </c>
      <c r="B1" s="17"/>
    </row>
    <row r="2" spans="1:8">
      <c r="A2" t="s">
        <v>1502</v>
      </c>
    </row>
    <row r="3" spans="1:8">
      <c r="A3" s="20" t="s">
        <v>1503</v>
      </c>
      <c r="B3" s="20"/>
      <c r="C3" s="20"/>
    </row>
    <row r="4" spans="1:8">
      <c r="A4" s="20" t="s">
        <v>1586</v>
      </c>
      <c r="B4" s="20"/>
      <c r="C4" s="20"/>
      <c r="D4" s="20"/>
      <c r="E4" s="20"/>
      <c r="F4" s="20"/>
    </row>
    <row r="5" spans="1:8">
      <c r="A5" s="20" t="s">
        <v>1505</v>
      </c>
      <c r="B5" s="20"/>
      <c r="C5" s="20"/>
    </row>
    <row r="6" spans="1:8">
      <c r="A6" s="20" t="s">
        <v>1504</v>
      </c>
      <c r="B6" s="20"/>
    </row>
    <row r="7" spans="1:8">
      <c r="A7" s="20" t="s">
        <v>1506</v>
      </c>
      <c r="B7" s="18"/>
      <c r="C7" s="18"/>
      <c r="D7" s="18"/>
    </row>
    <row r="8" spans="1:8">
      <c r="A8" s="20" t="s">
        <v>1585</v>
      </c>
      <c r="B8" s="20"/>
      <c r="C8" s="20"/>
      <c r="D8" s="20"/>
      <c r="E8" s="20"/>
      <c r="F8" s="20"/>
    </row>
    <row r="9" spans="1:8">
      <c r="A9" s="20" t="s">
        <v>1592</v>
      </c>
      <c r="B9" s="20"/>
      <c r="C9" s="20"/>
      <c r="D9" s="20"/>
      <c r="E9" s="20"/>
    </row>
    <row r="10" spans="1:8">
      <c r="C10" s="18"/>
    </row>
    <row r="11" spans="1:8">
      <c r="A11" s="17" t="s">
        <v>1438</v>
      </c>
      <c r="B11" s="17"/>
      <c r="C11" s="17"/>
    </row>
    <row r="12" spans="1:8">
      <c r="A12" s="20" t="s">
        <v>1507</v>
      </c>
      <c r="B12" s="20"/>
      <c r="C12" s="20"/>
      <c r="D12" s="20"/>
      <c r="E12" s="20"/>
      <c r="F12" s="20"/>
      <c r="G12" s="20"/>
      <c r="H12" s="20"/>
    </row>
    <row r="13" spans="1:8">
      <c r="A13" s="20" t="s">
        <v>1508</v>
      </c>
      <c r="B13" s="20"/>
    </row>
    <row r="14" spans="1:8">
      <c r="A14" s="21" t="s">
        <v>1509</v>
      </c>
    </row>
    <row r="16" spans="1:8">
      <c r="A16" s="22" t="s">
        <v>1439</v>
      </c>
    </row>
    <row r="17" spans="1:12">
      <c r="A17" s="20" t="s">
        <v>1587</v>
      </c>
      <c r="B17" s="20"/>
      <c r="C17" s="20"/>
      <c r="D17" s="20"/>
      <c r="E17" s="20"/>
      <c r="F17" s="20"/>
      <c r="G17" s="20"/>
      <c r="H17" s="20"/>
      <c r="I17" s="20"/>
      <c r="J17" s="20"/>
      <c r="K17" s="20"/>
      <c r="L17" s="20"/>
    </row>
    <row r="18" spans="1:12">
      <c r="A18" s="20" t="s">
        <v>1591</v>
      </c>
      <c r="B18" s="20"/>
      <c r="C18" s="20"/>
      <c r="D18" s="20"/>
      <c r="E18" s="20"/>
      <c r="F18" s="20"/>
      <c r="G18" s="20"/>
      <c r="H18" s="20"/>
      <c r="I18" s="20"/>
      <c r="J18" s="20"/>
      <c r="K18" s="20"/>
      <c r="L18" s="20"/>
    </row>
    <row r="19" spans="1:12">
      <c r="A19" s="20" t="s">
        <v>1588</v>
      </c>
      <c r="B19" s="20"/>
      <c r="C19" s="20"/>
      <c r="D19" s="20"/>
      <c r="E19" s="20"/>
      <c r="F19" s="20"/>
      <c r="G19" s="20"/>
      <c r="H19" s="20"/>
      <c r="I19" s="20"/>
      <c r="J19" s="20"/>
      <c r="K19" s="20"/>
      <c r="L19" s="20"/>
    </row>
    <row r="20" spans="1:12">
      <c r="A20" s="20" t="s">
        <v>1589</v>
      </c>
      <c r="B20" s="20"/>
      <c r="C20" s="20"/>
      <c r="D20" s="20"/>
      <c r="E20" s="20"/>
    </row>
    <row r="21" spans="1:12">
      <c r="A21" s="20" t="s">
        <v>1590</v>
      </c>
      <c r="B21" s="20"/>
      <c r="C21" s="20"/>
      <c r="D21" s="20"/>
      <c r="E21" s="20"/>
      <c r="F21" s="20"/>
    </row>
    <row r="22" spans="1:12">
      <c r="A22" s="20" t="s">
        <v>1440</v>
      </c>
      <c r="B22" s="20"/>
      <c r="C22" s="20"/>
      <c r="D22" s="20"/>
      <c r="E22" s="20"/>
    </row>
    <row r="24" spans="1:12">
      <c r="A24" s="17" t="s">
        <v>185</v>
      </c>
    </row>
    <row r="25" spans="1:12">
      <c r="A25" t="s">
        <v>1444</v>
      </c>
    </row>
    <row r="26" spans="1:12">
      <c r="A26" s="23" t="s">
        <v>1445</v>
      </c>
      <c r="B26" s="24"/>
      <c r="C26" s="24"/>
      <c r="D26" s="24"/>
      <c r="E26" s="10"/>
    </row>
    <row r="27" spans="1:12">
      <c r="A27" s="20" t="s">
        <v>1528</v>
      </c>
      <c r="B27" s="18"/>
      <c r="C27" s="18"/>
      <c r="D27" s="18"/>
    </row>
    <row r="28" spans="1:12">
      <c r="A28" s="20" t="s">
        <v>1441</v>
      </c>
      <c r="B28" s="25"/>
    </row>
    <row r="30" spans="1:12">
      <c r="A30" s="17" t="s">
        <v>1446</v>
      </c>
      <c r="B30" s="17"/>
      <c r="C30" s="18"/>
    </row>
    <row r="31" spans="1:12">
      <c r="A31" t="s">
        <v>1449</v>
      </c>
    </row>
    <row r="32" spans="1:12">
      <c r="A32" s="23" t="s">
        <v>1450</v>
      </c>
      <c r="B32" s="24"/>
      <c r="C32" s="24"/>
      <c r="D32" s="24"/>
      <c r="E32" s="10"/>
    </row>
    <row r="33" spans="1:8">
      <c r="A33" s="20" t="s">
        <v>1529</v>
      </c>
      <c r="B33" s="18"/>
      <c r="C33" s="18"/>
      <c r="D33" s="18"/>
    </row>
    <row r="34" spans="1:8">
      <c r="A34" s="20" t="s">
        <v>1442</v>
      </c>
      <c r="B34" s="25"/>
    </row>
    <row r="36" spans="1:8">
      <c r="A36" s="17" t="s">
        <v>1447</v>
      </c>
    </row>
    <row r="37" spans="1:8">
      <c r="A37" t="s">
        <v>1451</v>
      </c>
    </row>
    <row r="38" spans="1:8">
      <c r="A38" s="23" t="s">
        <v>1452</v>
      </c>
      <c r="B38" s="24"/>
      <c r="C38" s="24"/>
      <c r="D38" s="24"/>
      <c r="E38" s="10"/>
    </row>
    <row r="39" spans="1:8">
      <c r="A39" s="20" t="s">
        <v>1534</v>
      </c>
      <c r="B39" s="18"/>
      <c r="C39" s="18"/>
      <c r="D39" s="18"/>
    </row>
    <row r="40" spans="1:8">
      <c r="A40" s="20" t="s">
        <v>1532</v>
      </c>
      <c r="B40" s="25"/>
    </row>
    <row r="42" spans="1:8">
      <c r="A42" s="17" t="s">
        <v>232</v>
      </c>
      <c r="B42" s="18"/>
      <c r="C42" s="18"/>
    </row>
    <row r="43" spans="1:8">
      <c r="A43" s="241" t="s">
        <v>1536</v>
      </c>
      <c r="B43" s="239"/>
      <c r="C43" s="239"/>
      <c r="D43" s="240"/>
      <c r="E43" s="240"/>
      <c r="F43" s="240"/>
      <c r="G43" s="240"/>
      <c r="H43" s="240"/>
    </row>
    <row r="44" spans="1:8">
      <c r="A44" t="s">
        <v>1537</v>
      </c>
    </row>
    <row r="45" spans="1:8">
      <c r="A45" s="23" t="s">
        <v>1538</v>
      </c>
      <c r="B45" s="24"/>
      <c r="C45" s="24"/>
      <c r="D45" s="24"/>
      <c r="E45" s="10"/>
    </row>
    <row r="46" spans="1:8">
      <c r="A46" s="20" t="s">
        <v>1539</v>
      </c>
      <c r="B46" s="18"/>
      <c r="C46" s="18"/>
      <c r="D46" s="18"/>
    </row>
    <row r="47" spans="1:8">
      <c r="A47" s="20" t="s">
        <v>1541</v>
      </c>
      <c r="B47" s="25"/>
    </row>
    <row r="48" spans="1:8">
      <c r="A48" s="20"/>
      <c r="B48" s="25"/>
    </row>
    <row r="49" spans="1:5">
      <c r="A49" s="17" t="s">
        <v>1448</v>
      </c>
      <c r="B49" s="18"/>
    </row>
    <row r="50" spans="1:5">
      <c r="A50" t="s">
        <v>1542</v>
      </c>
    </row>
    <row r="51" spans="1:5">
      <c r="A51" s="23" t="s">
        <v>1543</v>
      </c>
      <c r="B51" s="24"/>
      <c r="C51" s="24"/>
      <c r="D51" s="24"/>
      <c r="E51" s="10"/>
    </row>
    <row r="52" spans="1:5">
      <c r="A52" s="23" t="s">
        <v>1548</v>
      </c>
      <c r="B52" s="24"/>
      <c r="C52" s="24"/>
      <c r="D52" s="24"/>
      <c r="E52" s="10"/>
    </row>
    <row r="53" spans="1:5">
      <c r="A53" t="s">
        <v>1544</v>
      </c>
    </row>
  </sheetData>
  <hyperlinks>
    <hyperlink ref="A16" location="Gender!A1" display="Gender"/>
    <hyperlink ref="A11" location="'Institutional Data-All Grants'!A1" display="Institutional Data"/>
    <hyperlink ref="A1" location="'Summary Data-All Grants'!A1" display="Summary Data"/>
    <hyperlink ref="A24" r:id="rId1" location="'Development Grants'!A1"/>
    <hyperlink ref="A1:B1" location="'Summary - All Dec 13 Grants'!A1" display="Summary Data"/>
    <hyperlink ref="A11:C11" location="'Institutional Data'!A1" display="Institutional Data"/>
    <hyperlink ref="A30" location="'Partnership Projects'!A1" display="Partnership Project Grants"/>
    <hyperlink ref="A36" location="'Program Grants'!A1" display="Program Grants"/>
    <hyperlink ref="A49" location="'TCR - Fetal Alcohol Syndrome'!A1" display="Targeted Call - Fetal Alcohol Syndrome"/>
    <hyperlink ref="A42" location="Scholarships!A1" display="Postgraduate Scholarships"/>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171"/>
  <sheetViews>
    <sheetView workbookViewId="0">
      <selection activeCell="G11" sqref="G11"/>
    </sheetView>
  </sheetViews>
  <sheetFormatPr defaultRowHeight="15"/>
  <cols>
    <col min="1" max="1" width="34.42578125" customWidth="1"/>
    <col min="2" max="2" width="17.7109375" customWidth="1"/>
    <col min="3" max="6" width="15.5703125" customWidth="1"/>
    <col min="8" max="8" width="14" customWidth="1"/>
    <col min="9" max="9" width="26.42578125" customWidth="1"/>
    <col min="10" max="10" width="19.140625" customWidth="1"/>
    <col min="11" max="11" width="19.7109375" customWidth="1"/>
    <col min="12" max="12" width="14.5703125" customWidth="1"/>
    <col min="13" max="13" width="19.28515625" customWidth="1"/>
    <col min="14" max="14" width="15.7109375" customWidth="1"/>
    <col min="16" max="16" width="12.140625" bestFit="1" customWidth="1"/>
  </cols>
  <sheetData>
    <row r="1" spans="1:18">
      <c r="A1" s="18" t="s">
        <v>1577</v>
      </c>
      <c r="B1" s="18"/>
      <c r="C1" s="18"/>
      <c r="D1" s="18"/>
      <c r="I1" s="18" t="s">
        <v>1582</v>
      </c>
      <c r="J1" s="18"/>
      <c r="K1" s="18"/>
      <c r="L1" s="18"/>
    </row>
    <row r="2" spans="1:18" ht="30">
      <c r="A2" s="4" t="s">
        <v>1453</v>
      </c>
      <c r="B2" s="2" t="s">
        <v>1454</v>
      </c>
      <c r="C2" s="26" t="s">
        <v>1455</v>
      </c>
      <c r="D2" s="27" t="s">
        <v>1456</v>
      </c>
      <c r="E2" s="28" t="s">
        <v>1457</v>
      </c>
      <c r="F2" s="29" t="s">
        <v>1458</v>
      </c>
      <c r="I2" s="4" t="s">
        <v>1453</v>
      </c>
      <c r="J2" s="2" t="s">
        <v>1454</v>
      </c>
      <c r="K2" s="26" t="s">
        <v>1455</v>
      </c>
      <c r="L2" s="27" t="s">
        <v>1456</v>
      </c>
      <c r="M2" s="28" t="s">
        <v>1457</v>
      </c>
      <c r="N2" s="29" t="s">
        <v>1458</v>
      </c>
      <c r="P2" s="19"/>
    </row>
    <row r="3" spans="1:18">
      <c r="A3" s="30" t="s">
        <v>185</v>
      </c>
      <c r="B3" s="31">
        <v>111</v>
      </c>
      <c r="C3" s="31">
        <v>24</v>
      </c>
      <c r="D3" s="32">
        <f>C3/B3</f>
        <v>0.21621621621621623</v>
      </c>
      <c r="E3" s="33">
        <v>14683787</v>
      </c>
      <c r="F3" s="32">
        <f>E3/E$12</f>
        <v>0.10895951197810919</v>
      </c>
      <c r="I3" s="61" t="s">
        <v>185</v>
      </c>
      <c r="J3" s="62">
        <v>2</v>
      </c>
      <c r="K3" s="5"/>
      <c r="L3" s="5"/>
      <c r="M3" s="5"/>
      <c r="N3" s="6"/>
      <c r="P3" s="20"/>
      <c r="Q3" s="20"/>
      <c r="R3" s="20"/>
    </row>
    <row r="4" spans="1:18">
      <c r="A4" s="30" t="s">
        <v>281</v>
      </c>
      <c r="B4" s="31">
        <v>12</v>
      </c>
      <c r="C4" s="31">
        <v>7</v>
      </c>
      <c r="D4" s="32">
        <f t="shared" ref="D4:D8" si="0">C4/B4</f>
        <v>0.58333333333333337</v>
      </c>
      <c r="E4" s="33">
        <v>4404532.76</v>
      </c>
      <c r="F4" s="32">
        <f t="shared" ref="F4:F11" si="1">E4/E$12</f>
        <v>3.2683376571806325E-2</v>
      </c>
      <c r="H4" s="38"/>
      <c r="I4" s="30" t="s">
        <v>281</v>
      </c>
      <c r="J4" s="31">
        <v>1</v>
      </c>
      <c r="K4" s="63">
        <v>1</v>
      </c>
      <c r="L4" s="64">
        <f>K4/J4</f>
        <v>1</v>
      </c>
      <c r="M4" s="58">
        <v>542157.25</v>
      </c>
      <c r="N4" s="96">
        <f>M4/M$8</f>
        <v>3.8411441764937902E-2</v>
      </c>
      <c r="Q4" s="20"/>
      <c r="R4" s="20"/>
    </row>
    <row r="5" spans="1:18">
      <c r="A5" s="30" t="s">
        <v>232</v>
      </c>
      <c r="B5" s="31">
        <v>222</v>
      </c>
      <c r="C5" s="31">
        <v>108</v>
      </c>
      <c r="D5" s="32">
        <f t="shared" si="0"/>
        <v>0.48648648648648651</v>
      </c>
      <c r="E5" s="33">
        <v>9497972.3334999997</v>
      </c>
      <c r="F5" s="32">
        <f t="shared" si="1"/>
        <v>7.0478714397024619E-2</v>
      </c>
      <c r="I5" s="66" t="s">
        <v>232</v>
      </c>
      <c r="J5" s="31">
        <v>18</v>
      </c>
      <c r="K5" s="31">
        <v>6</v>
      </c>
      <c r="L5" s="67">
        <f t="shared" ref="L5:L8" si="2">K5/J5</f>
        <v>0.33333333333333331</v>
      </c>
      <c r="M5" s="33">
        <v>442486.5</v>
      </c>
      <c r="N5" s="96">
        <f t="shared" ref="N5:N8" si="3">M5/M$8</f>
        <v>3.1349842553099111E-2</v>
      </c>
      <c r="P5" s="20"/>
    </row>
    <row r="6" spans="1:18">
      <c r="A6" s="30" t="s">
        <v>60</v>
      </c>
      <c r="B6" s="31">
        <v>24</v>
      </c>
      <c r="C6" s="31">
        <v>11</v>
      </c>
      <c r="D6" s="32">
        <f t="shared" si="0"/>
        <v>0.45833333333333331</v>
      </c>
      <c r="E6" s="33">
        <v>101629475</v>
      </c>
      <c r="F6" s="32">
        <f t="shared" si="1"/>
        <v>0.75413093356580618</v>
      </c>
      <c r="I6" s="66" t="s">
        <v>60</v>
      </c>
      <c r="J6" s="31">
        <v>1</v>
      </c>
      <c r="K6" s="31">
        <v>1</v>
      </c>
      <c r="L6" s="67">
        <f t="shared" si="2"/>
        <v>1</v>
      </c>
      <c r="M6" s="33">
        <v>10353045</v>
      </c>
      <c r="N6" s="96">
        <f t="shared" si="3"/>
        <v>0.7335056113466738</v>
      </c>
      <c r="P6" s="20"/>
      <c r="Q6" s="20"/>
      <c r="R6" s="20"/>
    </row>
    <row r="7" spans="1:18">
      <c r="A7" s="30" t="s">
        <v>1571</v>
      </c>
      <c r="B7" s="31">
        <v>4</v>
      </c>
      <c r="C7" s="31">
        <v>3</v>
      </c>
      <c r="D7" s="32">
        <f t="shared" si="0"/>
        <v>0.75</v>
      </c>
      <c r="E7" s="33">
        <v>2776784.05</v>
      </c>
      <c r="F7" s="32">
        <f t="shared" si="1"/>
        <v>2.0604836814685307E-2</v>
      </c>
      <c r="I7" s="66" t="s">
        <v>34</v>
      </c>
      <c r="J7" s="31">
        <v>4</v>
      </c>
      <c r="K7" s="31">
        <v>3</v>
      </c>
      <c r="L7" s="67">
        <f t="shared" si="2"/>
        <v>0.75</v>
      </c>
      <c r="M7" s="33">
        <v>2776784.05</v>
      </c>
      <c r="N7" s="96">
        <f t="shared" si="3"/>
        <v>0.19673310433528907</v>
      </c>
      <c r="P7" s="20"/>
      <c r="Q7" s="20"/>
      <c r="R7" s="20"/>
    </row>
    <row r="8" spans="1:18">
      <c r="A8" s="34" t="s">
        <v>1460</v>
      </c>
      <c r="B8" s="35">
        <v>373</v>
      </c>
      <c r="C8" s="35">
        <v>153</v>
      </c>
      <c r="D8" s="36">
        <f t="shared" si="0"/>
        <v>0.41018766756032171</v>
      </c>
      <c r="E8" s="37">
        <f>SUM(E3:E7)</f>
        <v>132992551.14349999</v>
      </c>
      <c r="F8" s="36">
        <f t="shared" si="1"/>
        <v>0.98685737332743151</v>
      </c>
      <c r="I8" s="34" t="s">
        <v>1460</v>
      </c>
      <c r="J8" s="35">
        <v>26</v>
      </c>
      <c r="K8" s="35">
        <v>11</v>
      </c>
      <c r="L8" s="36">
        <f t="shared" si="2"/>
        <v>0.42307692307692307</v>
      </c>
      <c r="M8" s="37">
        <f>SUM(M4:M7)</f>
        <v>14114472.800000001</v>
      </c>
      <c r="N8" s="77">
        <f t="shared" si="3"/>
        <v>1</v>
      </c>
      <c r="P8" s="20"/>
      <c r="Q8" s="20"/>
    </row>
    <row r="9" spans="1:18">
      <c r="A9" s="30" t="s">
        <v>1572</v>
      </c>
      <c r="B9" s="177"/>
      <c r="C9" s="177"/>
      <c r="D9" s="253"/>
      <c r="E9" s="33">
        <v>76149</v>
      </c>
      <c r="F9" s="32">
        <f t="shared" si="1"/>
        <v>5.6505572286093752E-4</v>
      </c>
      <c r="H9" s="38"/>
    </row>
    <row r="10" spans="1:18">
      <c r="A10" s="30" t="s">
        <v>1573</v>
      </c>
      <c r="B10" s="177"/>
      <c r="C10" s="177"/>
      <c r="D10" s="253"/>
      <c r="E10" s="33">
        <v>695000</v>
      </c>
      <c r="F10" s="32">
        <f t="shared" si="1"/>
        <v>5.1571751091721695E-3</v>
      </c>
      <c r="G10" s="39"/>
      <c r="H10" s="39"/>
      <c r="M10" s="38"/>
      <c r="P10" s="20"/>
      <c r="Q10" s="20"/>
    </row>
    <row r="11" spans="1:18">
      <c r="A11" s="30" t="s">
        <v>1574</v>
      </c>
      <c r="B11" s="177"/>
      <c r="C11" s="177"/>
      <c r="D11" s="253"/>
      <c r="E11" s="33">
        <v>1000000</v>
      </c>
      <c r="F11" s="32">
        <f t="shared" si="1"/>
        <v>7.420395840535496E-3</v>
      </c>
      <c r="I11" s="18" t="s">
        <v>1583</v>
      </c>
      <c r="J11" s="18"/>
      <c r="K11" s="18"/>
      <c r="L11" s="18"/>
    </row>
    <row r="12" spans="1:18" ht="25.5" customHeight="1">
      <c r="A12" s="254" t="s">
        <v>1575</v>
      </c>
      <c r="B12" s="255"/>
      <c r="C12" s="255"/>
      <c r="D12" s="255"/>
      <c r="E12" s="256">
        <f>SUM(E8:E11)</f>
        <v>134763700.14349997</v>
      </c>
      <c r="F12" s="191"/>
      <c r="I12" s="4" t="s">
        <v>1453</v>
      </c>
      <c r="J12" s="2" t="s">
        <v>1454</v>
      </c>
      <c r="K12" s="26" t="s">
        <v>1455</v>
      </c>
      <c r="L12" s="27" t="s">
        <v>1456</v>
      </c>
      <c r="M12" s="28" t="s">
        <v>1457</v>
      </c>
      <c r="N12" s="29" t="s">
        <v>1482</v>
      </c>
    </row>
    <row r="13" spans="1:18">
      <c r="I13" s="30" t="s">
        <v>185</v>
      </c>
      <c r="J13" s="31">
        <v>111</v>
      </c>
      <c r="K13" s="11"/>
      <c r="L13" s="46"/>
      <c r="M13" s="11"/>
      <c r="N13" s="11"/>
    </row>
    <row r="14" spans="1:18" ht="29.25" customHeight="1">
      <c r="H14" s="38"/>
      <c r="I14" s="30" t="s">
        <v>281</v>
      </c>
      <c r="J14" s="31">
        <v>12</v>
      </c>
      <c r="K14" s="63">
        <v>1</v>
      </c>
      <c r="L14" s="64">
        <f>K14/J14</f>
        <v>8.3333333333333329E-2</v>
      </c>
      <c r="M14" s="58">
        <v>542157.25</v>
      </c>
      <c r="N14" s="65">
        <f>M14/M$18</f>
        <v>3.8411441764937902E-2</v>
      </c>
    </row>
    <row r="15" spans="1:18">
      <c r="I15" s="30" t="s">
        <v>232</v>
      </c>
      <c r="J15" s="31">
        <v>222</v>
      </c>
      <c r="K15" s="69">
        <v>6</v>
      </c>
      <c r="L15" s="32">
        <f t="shared" ref="L15:L17" si="4">K15/J15</f>
        <v>2.7027027027027029E-2</v>
      </c>
      <c r="M15" s="70">
        <v>442486.5</v>
      </c>
      <c r="N15" s="32">
        <f>M15/M18</f>
        <v>3.1349842553099111E-2</v>
      </c>
    </row>
    <row r="16" spans="1:18">
      <c r="I16" s="30" t="s">
        <v>60</v>
      </c>
      <c r="J16" s="31">
        <v>24</v>
      </c>
      <c r="K16" s="69">
        <v>1</v>
      </c>
      <c r="L16" s="32">
        <f t="shared" si="4"/>
        <v>4.1666666666666664E-2</v>
      </c>
      <c r="M16" s="70">
        <v>10353045</v>
      </c>
      <c r="N16" s="32">
        <f>M16/M18</f>
        <v>0.7335056113466738</v>
      </c>
    </row>
    <row r="17" spans="1:14">
      <c r="I17" s="30" t="s">
        <v>34</v>
      </c>
      <c r="J17" s="31">
        <v>4</v>
      </c>
      <c r="K17" s="69">
        <v>3</v>
      </c>
      <c r="L17" s="32">
        <f t="shared" si="4"/>
        <v>0.75</v>
      </c>
      <c r="M17" s="33">
        <v>2776784.05</v>
      </c>
      <c r="N17" s="32">
        <f>M17/M18</f>
        <v>0.19673310433528907</v>
      </c>
    </row>
    <row r="18" spans="1:14" ht="15" customHeight="1">
      <c r="I18" s="34" t="s">
        <v>1460</v>
      </c>
      <c r="J18" s="35">
        <v>373</v>
      </c>
      <c r="K18" s="71">
        <f>SUM(K13:K17)</f>
        <v>11</v>
      </c>
      <c r="L18" s="32">
        <f>K18/J18</f>
        <v>2.9490616621983913E-2</v>
      </c>
      <c r="M18" s="37">
        <f>SUM(M14:M17)</f>
        <v>14114472.800000001</v>
      </c>
      <c r="N18" s="36">
        <f>M18/E8</f>
        <v>0.10612979959133483</v>
      </c>
    </row>
    <row r="19" spans="1:14" ht="33" customHeight="1">
      <c r="A19" s="264" t="s">
        <v>1576</v>
      </c>
      <c r="B19" s="265"/>
      <c r="C19" s="265"/>
      <c r="D19" s="265"/>
      <c r="E19" s="265"/>
      <c r="F19" s="265"/>
    </row>
    <row r="20" spans="1:14">
      <c r="A20" s="18" t="s">
        <v>1578</v>
      </c>
      <c r="B20" s="18"/>
      <c r="C20" s="18"/>
      <c r="D20" s="18"/>
      <c r="I20" s="18" t="s">
        <v>1584</v>
      </c>
      <c r="J20" s="18"/>
      <c r="K20" s="18"/>
      <c r="L20" s="18"/>
    </row>
    <row r="21" spans="1:14" ht="30">
      <c r="A21" s="4" t="s">
        <v>1461</v>
      </c>
      <c r="B21" s="2" t="s">
        <v>1454</v>
      </c>
      <c r="C21" s="26" t="s">
        <v>1455</v>
      </c>
      <c r="D21" s="27" t="s">
        <v>1456</v>
      </c>
      <c r="E21" s="28" t="s">
        <v>1457</v>
      </c>
      <c r="F21" s="29" t="s">
        <v>1458</v>
      </c>
      <c r="I21" s="4" t="s">
        <v>1453</v>
      </c>
      <c r="J21" s="2" t="s">
        <v>1454</v>
      </c>
      <c r="K21" s="26" t="s">
        <v>1455</v>
      </c>
      <c r="L21" s="27" t="s">
        <v>1456</v>
      </c>
      <c r="M21" s="28" t="s">
        <v>1457</v>
      </c>
      <c r="N21" s="29" t="s">
        <v>1484</v>
      </c>
    </row>
    <row r="22" spans="1:14">
      <c r="A22" s="30" t="s">
        <v>84</v>
      </c>
      <c r="B22" s="31">
        <v>86</v>
      </c>
      <c r="C22" s="31">
        <v>24</v>
      </c>
      <c r="D22" s="32">
        <f>C22/B22</f>
        <v>0.27906976744186046</v>
      </c>
      <c r="E22" s="33">
        <v>42763196.416699998</v>
      </c>
      <c r="F22" s="32">
        <f>E22/E$26</f>
        <v>0.32154580124234305</v>
      </c>
      <c r="I22" s="72" t="s">
        <v>27</v>
      </c>
      <c r="J22" s="69">
        <v>6</v>
      </c>
      <c r="K22" s="69">
        <v>3</v>
      </c>
      <c r="L22" s="73">
        <v>0.5</v>
      </c>
      <c r="M22" s="33">
        <v>1365745</v>
      </c>
      <c r="N22" s="32">
        <f>M22/M$31</f>
        <v>1.7804651046856041E-2</v>
      </c>
    </row>
    <row r="23" spans="1:14">
      <c r="A23" s="30" t="s">
        <v>103</v>
      </c>
      <c r="B23" s="31">
        <v>184</v>
      </c>
      <c r="C23" s="31">
        <v>80</v>
      </c>
      <c r="D23" s="32">
        <f>C23/B23</f>
        <v>0.43478260869565216</v>
      </c>
      <c r="E23" s="33">
        <v>56207097.516900003</v>
      </c>
      <c r="F23" s="32">
        <f>E23/E$26</f>
        <v>0.42263342595971487</v>
      </c>
      <c r="I23" s="72" t="s">
        <v>26</v>
      </c>
      <c r="J23" s="69">
        <v>11</v>
      </c>
      <c r="K23" s="69">
        <v>6</v>
      </c>
      <c r="L23" s="73">
        <v>0.54545454545454541</v>
      </c>
      <c r="M23" s="33">
        <v>13109405</v>
      </c>
      <c r="N23" s="32">
        <f t="shared" ref="N23:N31" si="5">M23/M$31</f>
        <v>0.17090187513548272</v>
      </c>
    </row>
    <row r="24" spans="1:14">
      <c r="A24" s="30" t="s">
        <v>273</v>
      </c>
      <c r="B24" s="31">
        <v>35</v>
      </c>
      <c r="C24" s="31">
        <v>17</v>
      </c>
      <c r="D24" s="32">
        <f>C24/B24</f>
        <v>0.48571428571428571</v>
      </c>
      <c r="E24" s="33">
        <v>5031226.9766999995</v>
      </c>
      <c r="F24" s="32">
        <f>E24/E$26</f>
        <v>3.7830893034537447E-2</v>
      </c>
      <c r="I24" s="72" t="s">
        <v>28</v>
      </c>
      <c r="J24" s="69">
        <v>90</v>
      </c>
      <c r="K24" s="69">
        <v>29</v>
      </c>
      <c r="L24" s="73">
        <v>0.33333333333333331</v>
      </c>
      <c r="M24" s="33">
        <v>44458671.533399999</v>
      </c>
      <c r="N24" s="32">
        <f t="shared" si="5"/>
        <v>0.5795892590922751</v>
      </c>
    </row>
    <row r="25" spans="1:14">
      <c r="A25" s="30" t="s">
        <v>42</v>
      </c>
      <c r="B25" s="31">
        <v>68</v>
      </c>
      <c r="C25" s="31">
        <v>32</v>
      </c>
      <c r="D25" s="32">
        <f>C25/B25</f>
        <v>0.47058823529411764</v>
      </c>
      <c r="E25" s="33">
        <v>28991030.233199999</v>
      </c>
      <c r="F25" s="32">
        <f>E25/E$26</f>
        <v>0.21798987976340459</v>
      </c>
      <c r="I25" s="72" t="s">
        <v>1485</v>
      </c>
      <c r="J25" s="69">
        <v>53</v>
      </c>
      <c r="K25" s="69">
        <v>22</v>
      </c>
      <c r="L25" s="73">
        <v>0.41509433962264153</v>
      </c>
      <c r="M25" s="33">
        <v>13859299.1667</v>
      </c>
      <c r="N25" s="32">
        <f t="shared" si="5"/>
        <v>0.18067793432674198</v>
      </c>
    </row>
    <row r="26" spans="1:14">
      <c r="A26" s="34" t="s">
        <v>1460</v>
      </c>
      <c r="B26" s="35">
        <v>373</v>
      </c>
      <c r="C26" s="35">
        <v>153</v>
      </c>
      <c r="D26" s="36">
        <f>C26/B26</f>
        <v>0.41018766756032171</v>
      </c>
      <c r="E26" s="37">
        <f>SUM(E22:E25)</f>
        <v>132992551.1435</v>
      </c>
      <c r="F26" s="36">
        <f>E26/E$26</f>
        <v>1</v>
      </c>
      <c r="H26" s="38"/>
      <c r="I26" s="72" t="s">
        <v>29</v>
      </c>
      <c r="J26" s="69">
        <v>11</v>
      </c>
      <c r="K26" s="69">
        <v>5</v>
      </c>
      <c r="L26" s="73">
        <v>0.45454545454545453</v>
      </c>
      <c r="M26" s="33">
        <v>538145</v>
      </c>
      <c r="N26" s="32">
        <f t="shared" si="5"/>
        <v>7.0155731396493084E-3</v>
      </c>
    </row>
    <row r="27" spans="1:14">
      <c r="I27" s="72" t="s">
        <v>30</v>
      </c>
      <c r="J27" s="69">
        <v>35</v>
      </c>
      <c r="K27" s="69">
        <v>12</v>
      </c>
      <c r="L27" s="73">
        <v>0.34285714285714286</v>
      </c>
      <c r="M27" s="33">
        <v>13218241.3334</v>
      </c>
      <c r="N27" s="32">
        <f t="shared" si="5"/>
        <v>0.17232072926814018</v>
      </c>
    </row>
    <row r="28" spans="1:14">
      <c r="E28" s="38"/>
      <c r="I28" s="72" t="s">
        <v>31</v>
      </c>
      <c r="J28" s="69">
        <v>29</v>
      </c>
      <c r="K28" s="69">
        <v>13</v>
      </c>
      <c r="L28" s="73">
        <v>0.44827586206896552</v>
      </c>
      <c r="M28" s="33">
        <v>13359208.699999999</v>
      </c>
      <c r="N28" s="32">
        <f t="shared" si="5"/>
        <v>0.17415846235250601</v>
      </c>
    </row>
    <row r="29" spans="1:14">
      <c r="E29" s="38"/>
      <c r="I29" s="72" t="s">
        <v>32</v>
      </c>
      <c r="J29" s="69">
        <v>28</v>
      </c>
      <c r="K29" s="69">
        <v>17</v>
      </c>
      <c r="L29" s="73">
        <v>0.6071428571428571</v>
      </c>
      <c r="M29" s="33">
        <v>13344068</v>
      </c>
      <c r="N29" s="32">
        <f t="shared" si="5"/>
        <v>0.1739610793270473</v>
      </c>
    </row>
    <row r="30" spans="1:14" ht="15" customHeight="1">
      <c r="A30" s="18" t="s">
        <v>1579</v>
      </c>
      <c r="B30" s="18"/>
      <c r="C30" s="18"/>
      <c r="D30" s="18"/>
      <c r="I30" s="40" t="s">
        <v>33</v>
      </c>
      <c r="J30" s="257">
        <v>15</v>
      </c>
      <c r="K30" s="257">
        <v>4</v>
      </c>
      <c r="L30" s="199">
        <v>0.26666666666666666</v>
      </c>
      <c r="M30" s="43">
        <v>419861.5</v>
      </c>
      <c r="N30" s="42">
        <f t="shared" si="5"/>
        <v>5.4735602147615754E-3</v>
      </c>
    </row>
    <row r="31" spans="1:14" ht="30">
      <c r="A31" s="4" t="s">
        <v>1522</v>
      </c>
      <c r="B31" s="2" t="s">
        <v>1454</v>
      </c>
      <c r="C31" s="26" t="s">
        <v>1455</v>
      </c>
      <c r="D31" s="27" t="s">
        <v>1456</v>
      </c>
      <c r="E31" s="28" t="s">
        <v>1457</v>
      </c>
      <c r="F31" s="29" t="s">
        <v>1458</v>
      </c>
      <c r="I31" s="258" t="s">
        <v>1460</v>
      </c>
      <c r="J31" s="27">
        <v>231</v>
      </c>
      <c r="K31" s="27">
        <v>91</v>
      </c>
      <c r="L31" s="259">
        <f>K31/J31</f>
        <v>0.39393939393939392</v>
      </c>
      <c r="M31" s="260">
        <v>76707204</v>
      </c>
      <c r="N31" s="261">
        <f t="shared" si="5"/>
        <v>1</v>
      </c>
    </row>
    <row r="32" spans="1:14">
      <c r="A32" s="51" t="s">
        <v>185</v>
      </c>
      <c r="B32" s="52">
        <v>111</v>
      </c>
      <c r="C32" s="52">
        <v>24</v>
      </c>
      <c r="D32" s="53">
        <f>C32/B32</f>
        <v>0.21621621621621623</v>
      </c>
      <c r="E32" s="54">
        <v>14683787</v>
      </c>
      <c r="F32" s="248">
        <f>E32/E$52</f>
        <v>0.11041059723830758</v>
      </c>
      <c r="H32" s="38"/>
      <c r="I32" s="78" t="s">
        <v>1486</v>
      </c>
      <c r="J32" s="79">
        <v>0.61930294906166217</v>
      </c>
      <c r="K32" s="79">
        <f>M31/E65</f>
        <v>0.57677819803029673</v>
      </c>
      <c r="L32" s="80"/>
      <c r="M32" s="81"/>
      <c r="N32" s="82"/>
    </row>
    <row r="33" spans="1:8">
      <c r="A33" s="55" t="s">
        <v>84</v>
      </c>
      <c r="B33" s="31">
        <v>41</v>
      </c>
      <c r="C33" s="31">
        <v>9</v>
      </c>
      <c r="D33" s="171">
        <f t="shared" ref="D33:D39" si="6">C33/B33</f>
        <v>0.21951219512195122</v>
      </c>
      <c r="E33" s="33">
        <v>4591339</v>
      </c>
      <c r="F33" s="249">
        <f t="shared" ref="F33:F52" si="7">E33/E$52</f>
        <v>3.452327939063226E-2</v>
      </c>
    </row>
    <row r="34" spans="1:8">
      <c r="A34" s="55" t="s">
        <v>103</v>
      </c>
      <c r="B34" s="31">
        <v>58</v>
      </c>
      <c r="C34" s="31">
        <v>15</v>
      </c>
      <c r="D34" s="171">
        <f t="shared" si="6"/>
        <v>0.25862068965517243</v>
      </c>
      <c r="E34" s="33">
        <v>10092448</v>
      </c>
      <c r="F34" s="249">
        <f t="shared" si="7"/>
        <v>7.5887317847675315E-2</v>
      </c>
    </row>
    <row r="35" spans="1:8">
      <c r="A35" s="55" t="s">
        <v>273</v>
      </c>
      <c r="B35" s="31">
        <v>8</v>
      </c>
      <c r="C35" s="45"/>
      <c r="D35" s="46"/>
      <c r="E35" s="47"/>
      <c r="F35" s="250"/>
    </row>
    <row r="36" spans="1:8">
      <c r="A36" s="55" t="s">
        <v>42</v>
      </c>
      <c r="B36" s="31">
        <v>4</v>
      </c>
      <c r="C36" s="45"/>
      <c r="D36" s="46"/>
      <c r="E36" s="47"/>
      <c r="F36" s="250"/>
    </row>
    <row r="37" spans="1:8">
      <c r="A37" s="51" t="s">
        <v>281</v>
      </c>
      <c r="B37" s="52">
        <v>12</v>
      </c>
      <c r="C37" s="52">
        <v>7</v>
      </c>
      <c r="D37" s="53">
        <f t="shared" si="6"/>
        <v>0.58333333333333337</v>
      </c>
      <c r="E37" s="54">
        <v>4404532.76</v>
      </c>
      <c r="F37" s="248">
        <f t="shared" si="7"/>
        <v>3.3118642526433491E-2</v>
      </c>
    </row>
    <row r="38" spans="1:8">
      <c r="A38" s="55" t="s">
        <v>273</v>
      </c>
      <c r="B38" s="31">
        <v>10</v>
      </c>
      <c r="C38" s="31">
        <v>6</v>
      </c>
      <c r="D38" s="171">
        <f t="shared" si="6"/>
        <v>0.6</v>
      </c>
      <c r="E38" s="33">
        <v>4052877.81</v>
      </c>
      <c r="F38" s="249">
        <f t="shared" si="7"/>
        <v>3.0474472255419126E-2</v>
      </c>
    </row>
    <row r="39" spans="1:8">
      <c r="A39" s="55" t="s">
        <v>42</v>
      </c>
      <c r="B39" s="31">
        <v>2</v>
      </c>
      <c r="C39" s="31">
        <v>1</v>
      </c>
      <c r="D39" s="171">
        <f t="shared" si="6"/>
        <v>0.5</v>
      </c>
      <c r="E39" s="33">
        <v>351654.95</v>
      </c>
      <c r="F39" s="249">
        <f t="shared" si="7"/>
        <v>2.6441702710143637E-3</v>
      </c>
    </row>
    <row r="40" spans="1:8">
      <c r="A40" s="51" t="s">
        <v>232</v>
      </c>
      <c r="B40" s="52">
        <v>222</v>
      </c>
      <c r="C40" s="52">
        <v>108</v>
      </c>
      <c r="D40" s="53">
        <v>0.48648648648648651</v>
      </c>
      <c r="E40" s="54">
        <v>9497972.3334999997</v>
      </c>
      <c r="F40" s="248">
        <f t="shared" si="7"/>
        <v>7.1417325645942484E-2</v>
      </c>
    </row>
    <row r="41" spans="1:8">
      <c r="A41" s="55" t="s">
        <v>84</v>
      </c>
      <c r="B41" s="31">
        <v>37</v>
      </c>
      <c r="C41" s="31">
        <v>11</v>
      </c>
      <c r="D41" s="171">
        <v>0.29729729729729731</v>
      </c>
      <c r="E41" s="33">
        <v>1039482.4166999999</v>
      </c>
      <c r="F41" s="249">
        <f t="shared" si="7"/>
        <v>7.8160950200766525E-3</v>
      </c>
    </row>
    <row r="42" spans="1:8">
      <c r="A42" s="55" t="s">
        <v>103</v>
      </c>
      <c r="B42" s="31">
        <v>115</v>
      </c>
      <c r="C42" s="31">
        <v>60</v>
      </c>
      <c r="D42" s="171">
        <v>0.52173913043478259</v>
      </c>
      <c r="E42" s="33">
        <v>5694875.6668999996</v>
      </c>
      <c r="F42" s="249">
        <f t="shared" si="7"/>
        <v>4.282101228929118E-2</v>
      </c>
    </row>
    <row r="43" spans="1:8">
      <c r="A43" s="55" t="s">
        <v>273</v>
      </c>
      <c r="B43" s="31">
        <v>17</v>
      </c>
      <c r="C43" s="31">
        <v>11</v>
      </c>
      <c r="D43" s="171">
        <v>0.6470588235294118</v>
      </c>
      <c r="E43" s="33">
        <v>978349.16669999994</v>
      </c>
      <c r="F43" s="249">
        <f t="shared" si="7"/>
        <v>7.3564207791183252E-3</v>
      </c>
    </row>
    <row r="44" spans="1:8">
      <c r="A44" s="55" t="s">
        <v>42</v>
      </c>
      <c r="B44" s="31">
        <v>53</v>
      </c>
      <c r="C44" s="31">
        <v>26</v>
      </c>
      <c r="D44" s="171">
        <v>0.49056603773584906</v>
      </c>
      <c r="E44" s="33">
        <v>1785265.0832000002</v>
      </c>
      <c r="F44" s="249">
        <f t="shared" si="7"/>
        <v>1.3423797557456322E-2</v>
      </c>
    </row>
    <row r="45" spans="1:8">
      <c r="A45" s="51" t="s">
        <v>60</v>
      </c>
      <c r="B45" s="52">
        <v>24</v>
      </c>
      <c r="C45" s="52">
        <v>11</v>
      </c>
      <c r="D45" s="53">
        <f t="shared" ref="D45:D52" si="8">C45/B45</f>
        <v>0.45833333333333331</v>
      </c>
      <c r="E45" s="54">
        <v>101629475</v>
      </c>
      <c r="F45" s="248">
        <f t="shared" si="7"/>
        <v>0.76417418965323103</v>
      </c>
    </row>
    <row r="46" spans="1:8">
      <c r="A46" s="55" t="s">
        <v>84</v>
      </c>
      <c r="B46" s="31">
        <v>8</v>
      </c>
      <c r="C46" s="31">
        <v>4</v>
      </c>
      <c r="D46" s="171">
        <f t="shared" si="8"/>
        <v>0.5</v>
      </c>
      <c r="E46" s="33">
        <v>37132375</v>
      </c>
      <c r="F46" s="249">
        <f t="shared" si="7"/>
        <v>0.27920642683163416</v>
      </c>
      <c r="H46" s="38"/>
    </row>
    <row r="47" spans="1:8">
      <c r="A47" s="55" t="s">
        <v>103</v>
      </c>
      <c r="B47" s="31">
        <v>10</v>
      </c>
      <c r="C47" s="31">
        <v>4</v>
      </c>
      <c r="D47" s="171">
        <f t="shared" si="8"/>
        <v>0.4</v>
      </c>
      <c r="E47" s="33">
        <v>39726045</v>
      </c>
      <c r="F47" s="249">
        <f t="shared" si="7"/>
        <v>0.29870879728546068</v>
      </c>
    </row>
    <row r="48" spans="1:8">
      <c r="A48" s="55" t="s">
        <v>42</v>
      </c>
      <c r="B48" s="31">
        <v>6</v>
      </c>
      <c r="C48" s="31">
        <v>3</v>
      </c>
      <c r="D48" s="171">
        <f t="shared" si="8"/>
        <v>0.5</v>
      </c>
      <c r="E48" s="33">
        <v>24771055</v>
      </c>
      <c r="F48" s="249">
        <f t="shared" si="7"/>
        <v>0.18625896553613622</v>
      </c>
    </row>
    <row r="49" spans="1:8">
      <c r="A49" s="51" t="s">
        <v>1569</v>
      </c>
      <c r="B49" s="52">
        <v>4</v>
      </c>
      <c r="C49" s="52">
        <v>3</v>
      </c>
      <c r="D49" s="53">
        <f t="shared" si="8"/>
        <v>0.75</v>
      </c>
      <c r="E49" s="54">
        <v>2776784</v>
      </c>
      <c r="F49" s="248">
        <f t="shared" si="7"/>
        <v>2.0879244560124487E-2</v>
      </c>
    </row>
    <row r="50" spans="1:8">
      <c r="A50" s="55" t="s">
        <v>103</v>
      </c>
      <c r="B50" s="31">
        <v>1</v>
      </c>
      <c r="C50" s="31">
        <v>1</v>
      </c>
      <c r="D50" s="171">
        <f t="shared" si="8"/>
        <v>1</v>
      </c>
      <c r="E50" s="33">
        <v>693728.85000000009</v>
      </c>
      <c r="F50" s="249">
        <f t="shared" si="7"/>
        <v>5.2162985372877103E-3</v>
      </c>
    </row>
    <row r="51" spans="1:8">
      <c r="A51" s="55" t="s">
        <v>42</v>
      </c>
      <c r="B51" s="31">
        <v>3</v>
      </c>
      <c r="C51" s="31">
        <v>2</v>
      </c>
      <c r="D51" s="171">
        <f t="shared" si="8"/>
        <v>0.66666666666666663</v>
      </c>
      <c r="E51" s="33">
        <v>2083055</v>
      </c>
      <c r="F51" s="249">
        <f t="shared" si="7"/>
        <v>1.566294489495406E-2</v>
      </c>
    </row>
    <row r="52" spans="1:8">
      <c r="A52" s="34" t="s">
        <v>1471</v>
      </c>
      <c r="B52" s="35">
        <v>372</v>
      </c>
      <c r="C52" s="35">
        <v>153</v>
      </c>
      <c r="D52" s="36">
        <f t="shared" si="8"/>
        <v>0.41129032258064518</v>
      </c>
      <c r="E52" s="37">
        <v>132992551.1435</v>
      </c>
      <c r="F52" s="248">
        <f t="shared" si="7"/>
        <v>1</v>
      </c>
    </row>
    <row r="53" spans="1:8">
      <c r="A53" s="93"/>
      <c r="B53" s="94"/>
      <c r="C53" s="94"/>
      <c r="D53" s="95"/>
      <c r="E53" s="59"/>
      <c r="F53" s="251"/>
    </row>
    <row r="54" spans="1:8">
      <c r="A54" s="93"/>
      <c r="B54" s="94"/>
      <c r="C54" s="94"/>
      <c r="D54" s="95"/>
      <c r="E54" s="59"/>
      <c r="F54" s="251"/>
    </row>
    <row r="55" spans="1:8">
      <c r="A55" s="18" t="s">
        <v>1580</v>
      </c>
      <c r="B55" s="18"/>
      <c r="C55" s="18"/>
      <c r="D55" s="18"/>
    </row>
    <row r="56" spans="1:8" ht="30">
      <c r="A56" s="4" t="s">
        <v>1463</v>
      </c>
      <c r="B56" s="2" t="s">
        <v>1454</v>
      </c>
      <c r="C56" s="26" t="s">
        <v>1455</v>
      </c>
      <c r="D56" s="27" t="s">
        <v>1456</v>
      </c>
      <c r="E56" s="28" t="s">
        <v>1457</v>
      </c>
      <c r="F56" s="29" t="s">
        <v>1458</v>
      </c>
    </row>
    <row r="57" spans="1:8">
      <c r="A57" s="30" t="s">
        <v>41</v>
      </c>
      <c r="B57" s="31">
        <v>104</v>
      </c>
      <c r="C57" s="31">
        <v>47</v>
      </c>
      <c r="D57" s="32">
        <f t="shared" ref="D57:D65" si="9">C57/B57</f>
        <v>0.45192307692307693</v>
      </c>
      <c r="E57" s="33">
        <v>38794850.2667</v>
      </c>
      <c r="F57" s="32">
        <f t="shared" ref="F57:F65" si="10">E57/E$65</f>
        <v>0.29170694097626609</v>
      </c>
    </row>
    <row r="58" spans="1:8">
      <c r="A58" s="30" t="s">
        <v>126</v>
      </c>
      <c r="B58" s="31">
        <v>155</v>
      </c>
      <c r="C58" s="31">
        <v>58</v>
      </c>
      <c r="D58" s="32">
        <f t="shared" si="9"/>
        <v>0.37419354838709679</v>
      </c>
      <c r="E58" s="33">
        <v>38414471.133400001</v>
      </c>
      <c r="F58" s="32">
        <f t="shared" si="10"/>
        <v>0.28884678730578295</v>
      </c>
    </row>
    <row r="59" spans="1:8">
      <c r="A59" s="30" t="s">
        <v>102</v>
      </c>
      <c r="B59" s="31">
        <v>63</v>
      </c>
      <c r="C59" s="31">
        <v>27</v>
      </c>
      <c r="D59" s="32">
        <f t="shared" si="9"/>
        <v>0.42857142857142855</v>
      </c>
      <c r="E59" s="33">
        <v>34145099.509999998</v>
      </c>
      <c r="F59" s="32">
        <f t="shared" si="10"/>
        <v>0.25674445084640246</v>
      </c>
    </row>
    <row r="60" spans="1:8">
      <c r="A60" s="30" t="s">
        <v>83</v>
      </c>
      <c r="B60" s="31">
        <v>21</v>
      </c>
      <c r="C60" s="31">
        <v>9</v>
      </c>
      <c r="D60" s="32">
        <f t="shared" si="9"/>
        <v>0.42857142857142855</v>
      </c>
      <c r="E60" s="33">
        <v>16787707.783399999</v>
      </c>
      <c r="F60" s="32">
        <f t="shared" si="10"/>
        <v>0.12623043650983079</v>
      </c>
    </row>
    <row r="61" spans="1:8">
      <c r="A61" s="30" t="s">
        <v>141</v>
      </c>
      <c r="B61" s="31">
        <v>21</v>
      </c>
      <c r="C61" s="31">
        <v>8</v>
      </c>
      <c r="D61" s="32">
        <f t="shared" si="9"/>
        <v>0.38095238095238093</v>
      </c>
      <c r="E61" s="33">
        <v>4539028.45</v>
      </c>
      <c r="F61" s="32">
        <f t="shared" si="10"/>
        <v>3.4129944955355832E-2</v>
      </c>
      <c r="H61" s="38"/>
    </row>
    <row r="62" spans="1:8">
      <c r="A62" s="30" t="s">
        <v>589</v>
      </c>
      <c r="B62" s="31">
        <v>7</v>
      </c>
      <c r="C62" s="31">
        <v>2</v>
      </c>
      <c r="D62" s="32">
        <f t="shared" si="9"/>
        <v>0.2857142857142857</v>
      </c>
      <c r="E62" s="33">
        <v>130404</v>
      </c>
      <c r="F62" s="32">
        <f t="shared" si="10"/>
        <v>9.8053611934470746E-4</v>
      </c>
    </row>
    <row r="63" spans="1:8">
      <c r="A63" s="30" t="s">
        <v>1195</v>
      </c>
      <c r="B63" s="31">
        <v>1</v>
      </c>
      <c r="C63" s="31">
        <v>1</v>
      </c>
      <c r="D63" s="32">
        <f t="shared" si="9"/>
        <v>1</v>
      </c>
      <c r="E63" s="33">
        <v>102578</v>
      </c>
      <c r="F63" s="32">
        <f t="shared" si="10"/>
        <v>7.7130635601777085E-4</v>
      </c>
      <c r="H63" s="38"/>
    </row>
    <row r="64" spans="1:8">
      <c r="A64" s="30" t="s">
        <v>603</v>
      </c>
      <c r="B64" s="31">
        <v>1</v>
      </c>
      <c r="C64" s="31">
        <v>1</v>
      </c>
      <c r="D64" s="32">
        <f t="shared" si="9"/>
        <v>1</v>
      </c>
      <c r="E64" s="33">
        <v>78412</v>
      </c>
      <c r="F64" s="32">
        <f t="shared" si="10"/>
        <v>5.8959693099948775E-4</v>
      </c>
    </row>
    <row r="65" spans="1:8">
      <c r="A65" s="34" t="s">
        <v>1460</v>
      </c>
      <c r="B65" s="35">
        <v>373</v>
      </c>
      <c r="C65" s="35">
        <v>153</v>
      </c>
      <c r="D65" s="36">
        <f t="shared" si="9"/>
        <v>0.41018766756032171</v>
      </c>
      <c r="E65" s="37">
        <f>SUM(E57:E64)</f>
        <v>132992551.14349999</v>
      </c>
      <c r="F65" s="36">
        <f t="shared" si="10"/>
        <v>1</v>
      </c>
      <c r="H65" s="10"/>
    </row>
    <row r="66" spans="1:8">
      <c r="A66" s="93"/>
      <c r="B66" s="94"/>
      <c r="C66" s="94"/>
      <c r="D66" s="95"/>
      <c r="E66" s="59"/>
      <c r="F66" s="95"/>
    </row>
    <row r="67" spans="1:8">
      <c r="A67" s="93"/>
      <c r="B67" s="94"/>
      <c r="C67" s="94"/>
      <c r="D67" s="95"/>
      <c r="E67" s="59"/>
      <c r="F67" s="95"/>
      <c r="H67" s="38"/>
    </row>
    <row r="68" spans="1:8">
      <c r="A68" s="18" t="s">
        <v>1581</v>
      </c>
      <c r="B68" s="18"/>
      <c r="C68" s="18"/>
      <c r="D68" s="18"/>
    </row>
    <row r="69" spans="1:8" ht="30">
      <c r="A69" s="4" t="s">
        <v>1462</v>
      </c>
      <c r="B69" s="2" t="s">
        <v>1454</v>
      </c>
      <c r="C69" s="26" t="s">
        <v>1455</v>
      </c>
      <c r="D69" s="27" t="s">
        <v>1456</v>
      </c>
      <c r="E69" s="28" t="s">
        <v>1457</v>
      </c>
      <c r="F69" s="29" t="s">
        <v>1458</v>
      </c>
    </row>
    <row r="70" spans="1:8">
      <c r="A70" s="30" t="s">
        <v>1227</v>
      </c>
      <c r="B70" s="31">
        <v>4</v>
      </c>
      <c r="C70" s="31">
        <v>1</v>
      </c>
      <c r="D70" s="32">
        <f t="shared" ref="D70:D75" si="11">C70/B70</f>
        <v>0.25</v>
      </c>
      <c r="E70" s="33">
        <v>84904.666700000002</v>
      </c>
      <c r="F70" s="32">
        <f t="shared" ref="F70:F75" si="12">E70/E$75</f>
        <v>6.3841670807853899E-4</v>
      </c>
    </row>
    <row r="71" spans="1:8">
      <c r="A71" s="30" t="s">
        <v>477</v>
      </c>
      <c r="B71" s="31">
        <v>2</v>
      </c>
      <c r="C71" s="31">
        <v>1</v>
      </c>
      <c r="D71" s="32">
        <f t="shared" si="11"/>
        <v>0.5</v>
      </c>
      <c r="E71" s="33">
        <v>117368</v>
      </c>
      <c r="F71" s="32">
        <f t="shared" si="12"/>
        <v>8.8251559196995196E-4</v>
      </c>
    </row>
    <row r="72" spans="1:8">
      <c r="A72" s="30" t="s">
        <v>311</v>
      </c>
      <c r="B72" s="31">
        <v>1</v>
      </c>
      <c r="C72" s="31">
        <v>1</v>
      </c>
      <c r="D72" s="32">
        <f t="shared" si="11"/>
        <v>1</v>
      </c>
      <c r="E72" s="33">
        <v>8129930</v>
      </c>
      <c r="F72" s="32">
        <f t="shared" si="12"/>
        <v>6.1130716946904362E-2</v>
      </c>
    </row>
    <row r="73" spans="1:8">
      <c r="A73" s="30" t="s">
        <v>211</v>
      </c>
      <c r="B73" s="31">
        <v>59</v>
      </c>
      <c r="C73" s="31">
        <v>25</v>
      </c>
      <c r="D73" s="32">
        <f t="shared" si="11"/>
        <v>0.42372881355932202</v>
      </c>
      <c r="E73" s="33">
        <v>26739450.416699998</v>
      </c>
      <c r="F73" s="32">
        <f t="shared" si="12"/>
        <v>0.20105976001503967</v>
      </c>
    </row>
    <row r="74" spans="1:8">
      <c r="A74" s="30" t="s">
        <v>57</v>
      </c>
      <c r="B74" s="31">
        <v>307</v>
      </c>
      <c r="C74" s="31">
        <v>125</v>
      </c>
      <c r="D74" s="32">
        <f t="shared" si="11"/>
        <v>0.40716612377850164</v>
      </c>
      <c r="E74" s="33">
        <v>97920898.060099989</v>
      </c>
      <c r="F74" s="32">
        <f t="shared" si="12"/>
        <v>0.73628859073800745</v>
      </c>
      <c r="H74" s="59"/>
    </row>
    <row r="75" spans="1:8">
      <c r="A75" s="34" t="s">
        <v>1460</v>
      </c>
      <c r="B75" s="35">
        <v>373</v>
      </c>
      <c r="C75" s="35">
        <v>153</v>
      </c>
      <c r="D75" s="36">
        <f t="shared" si="11"/>
        <v>0.41018766756032171</v>
      </c>
      <c r="E75" s="37">
        <f>SUM(E70:E74)</f>
        <v>132992551.14349999</v>
      </c>
      <c r="F75" s="36">
        <f t="shared" si="12"/>
        <v>1</v>
      </c>
      <c r="H75" s="59"/>
    </row>
    <row r="76" spans="1:8">
      <c r="H76" s="60"/>
    </row>
    <row r="77" spans="1:8">
      <c r="E77" s="38"/>
      <c r="H77" s="38"/>
    </row>
    <row r="79" spans="1:8">
      <c r="E79" s="38"/>
      <c r="H79" s="38"/>
    </row>
    <row r="82" spans="8:8">
      <c r="H82" s="38"/>
    </row>
    <row r="96" spans="8:8">
      <c r="H96" s="28" t="s">
        <v>1457</v>
      </c>
    </row>
    <row r="97" spans="8:8">
      <c r="H97" s="33">
        <v>14683787</v>
      </c>
    </row>
    <row r="98" spans="8:8">
      <c r="H98" s="33">
        <v>4404532.76</v>
      </c>
    </row>
    <row r="99" spans="8:8">
      <c r="H99" s="33">
        <v>9497972.3334999997</v>
      </c>
    </row>
    <row r="100" spans="8:8">
      <c r="H100" s="33">
        <v>101629475</v>
      </c>
    </row>
    <row r="101" spans="8:8">
      <c r="H101" s="33">
        <v>2776784.05</v>
      </c>
    </row>
    <row r="102" spans="8:8">
      <c r="H102" s="37">
        <v>132992551.14349999</v>
      </c>
    </row>
    <row r="109" spans="8:8">
      <c r="H109" s="38"/>
    </row>
    <row r="116" spans="1:8">
      <c r="H116" s="38"/>
    </row>
    <row r="121" spans="1:8">
      <c r="E121" s="38"/>
    </row>
    <row r="122" spans="1:8">
      <c r="A122" s="18" t="s">
        <v>1480</v>
      </c>
      <c r="B122" s="18"/>
      <c r="C122" s="18"/>
      <c r="D122" s="18"/>
    </row>
    <row r="123" spans="1:8" ht="30">
      <c r="A123" s="4" t="s">
        <v>1453</v>
      </c>
      <c r="B123" s="2" t="s">
        <v>1454</v>
      </c>
      <c r="C123" s="26" t="s">
        <v>1455</v>
      </c>
      <c r="D123" s="27" t="s">
        <v>1456</v>
      </c>
      <c r="E123" s="28" t="s">
        <v>1457</v>
      </c>
      <c r="F123" s="29" t="s">
        <v>1458</v>
      </c>
    </row>
    <row r="124" spans="1:8">
      <c r="A124" s="61" t="s">
        <v>185</v>
      </c>
      <c r="B124" s="62">
        <v>2</v>
      </c>
      <c r="C124" s="5"/>
      <c r="D124" s="5"/>
      <c r="E124" s="5"/>
      <c r="F124" s="6"/>
    </row>
    <row r="125" spans="1:8">
      <c r="A125" s="30" t="s">
        <v>281</v>
      </c>
      <c r="B125" s="31">
        <v>1</v>
      </c>
      <c r="C125" s="63">
        <v>1</v>
      </c>
      <c r="D125" s="64">
        <f>C125/B125</f>
        <v>1</v>
      </c>
      <c r="E125" s="58">
        <v>542157.25</v>
      </c>
      <c r="F125" s="65">
        <f>E125/E129</f>
        <v>3.8411441764937902E-2</v>
      </c>
    </row>
    <row r="126" spans="1:8">
      <c r="A126" s="66" t="s">
        <v>232</v>
      </c>
      <c r="B126" s="31">
        <v>18</v>
      </c>
      <c r="C126" s="31">
        <v>6</v>
      </c>
      <c r="D126" s="67">
        <f>C126/B126</f>
        <v>0.33333333333333331</v>
      </c>
      <c r="E126" s="33">
        <v>442486.5</v>
      </c>
      <c r="F126" s="32">
        <f>E126/E$129</f>
        <v>3.1349842553099111E-2</v>
      </c>
    </row>
    <row r="127" spans="1:8">
      <c r="A127" s="66" t="s">
        <v>60</v>
      </c>
      <c r="B127" s="31">
        <v>1</v>
      </c>
      <c r="C127" s="31">
        <v>1</v>
      </c>
      <c r="D127" s="67">
        <f>C127/B127</f>
        <v>1</v>
      </c>
      <c r="E127" s="33">
        <v>10353045</v>
      </c>
      <c r="F127" s="32">
        <f>E127/E$129</f>
        <v>0.7335056113466738</v>
      </c>
    </row>
    <row r="128" spans="1:8">
      <c r="A128" s="66" t="s">
        <v>34</v>
      </c>
      <c r="B128" s="31">
        <v>4</v>
      </c>
      <c r="C128" s="31">
        <v>3</v>
      </c>
      <c r="D128" s="67">
        <f>C128/B128</f>
        <v>0.75</v>
      </c>
      <c r="E128" s="33">
        <v>2776784.05</v>
      </c>
      <c r="F128" s="32">
        <f>E128/E$129</f>
        <v>0.19673310433528907</v>
      </c>
    </row>
    <row r="129" spans="1:6">
      <c r="A129" s="34" t="s">
        <v>1460</v>
      </c>
      <c r="B129" s="35">
        <v>26</v>
      </c>
      <c r="C129" s="35">
        <v>11</v>
      </c>
      <c r="D129" s="36">
        <f>C129/B129</f>
        <v>0.42307692307692307</v>
      </c>
      <c r="E129" s="37">
        <f>SUM(E125:E128)</f>
        <v>14114472.800000001</v>
      </c>
      <c r="F129" s="36">
        <f>E129/E$129</f>
        <v>1</v>
      </c>
    </row>
    <row r="131" spans="1:6">
      <c r="E131" s="38"/>
    </row>
    <row r="132" spans="1:6">
      <c r="A132" s="18" t="s">
        <v>1481</v>
      </c>
      <c r="B132" s="18"/>
      <c r="C132" s="18"/>
      <c r="D132" s="18"/>
    </row>
    <row r="133" spans="1:6" ht="45">
      <c r="A133" s="4" t="s">
        <v>1453</v>
      </c>
      <c r="B133" s="2" t="s">
        <v>1454</v>
      </c>
      <c r="C133" s="26" t="s">
        <v>1455</v>
      </c>
      <c r="D133" s="27" t="s">
        <v>1456</v>
      </c>
      <c r="E133" s="28" t="s">
        <v>1457</v>
      </c>
      <c r="F133" s="29" t="s">
        <v>1482</v>
      </c>
    </row>
    <row r="134" spans="1:6">
      <c r="A134" s="30" t="s">
        <v>185</v>
      </c>
      <c r="B134" s="31">
        <v>111</v>
      </c>
      <c r="C134" s="11"/>
      <c r="D134" s="46"/>
      <c r="E134" s="11"/>
      <c r="F134" s="11"/>
    </row>
    <row r="135" spans="1:6">
      <c r="A135" s="30" t="s">
        <v>281</v>
      </c>
      <c r="B135" s="31">
        <v>12</v>
      </c>
      <c r="C135" s="63">
        <v>1</v>
      </c>
      <c r="D135" s="64">
        <f>C135/B135</f>
        <v>8.3333333333333329E-2</v>
      </c>
      <c r="E135" s="58">
        <v>542157.25</v>
      </c>
      <c r="F135" s="65">
        <f>E135/E139</f>
        <v>3.8411441764937902E-2</v>
      </c>
    </row>
    <row r="136" spans="1:6">
      <c r="A136" s="30" t="s">
        <v>232</v>
      </c>
      <c r="B136" s="31">
        <v>222</v>
      </c>
      <c r="C136" s="69">
        <v>6</v>
      </c>
      <c r="D136" s="32">
        <f>C136/B136</f>
        <v>2.7027027027027029E-2</v>
      </c>
      <c r="E136" s="70">
        <v>442486.5</v>
      </c>
      <c r="F136" s="32" t="e">
        <f>E136/#REF!</f>
        <v>#REF!</v>
      </c>
    </row>
    <row r="137" spans="1:6">
      <c r="A137" s="30" t="s">
        <v>60</v>
      </c>
      <c r="B137" s="31">
        <v>24</v>
      </c>
      <c r="C137" s="69">
        <v>1</v>
      </c>
      <c r="D137" s="32">
        <f>C137/B137</f>
        <v>4.1666666666666664E-2</v>
      </c>
      <c r="E137" s="70">
        <v>10353045</v>
      </c>
      <c r="F137" s="32" t="e">
        <f>E137/#REF!</f>
        <v>#REF!</v>
      </c>
    </row>
    <row r="138" spans="1:6">
      <c r="A138" s="30" t="s">
        <v>34</v>
      </c>
      <c r="B138" s="31">
        <v>4</v>
      </c>
      <c r="C138" s="69">
        <v>3</v>
      </c>
      <c r="D138" s="32">
        <f>C138/B138</f>
        <v>0.75</v>
      </c>
      <c r="E138" s="33">
        <v>2776784.05</v>
      </c>
      <c r="F138" s="32" t="e">
        <f>E138/#REF!</f>
        <v>#REF!</v>
      </c>
    </row>
    <row r="139" spans="1:6">
      <c r="A139" s="34" t="s">
        <v>1460</v>
      </c>
      <c r="B139" s="35">
        <v>373</v>
      </c>
      <c r="C139" s="71">
        <f>SUM(C134:C138)</f>
        <v>11</v>
      </c>
      <c r="D139" s="32">
        <f>C139/B139</f>
        <v>2.9490616621983913E-2</v>
      </c>
      <c r="E139" s="37">
        <f>SUM(E135:E138)</f>
        <v>14114472.800000001</v>
      </c>
      <c r="F139" s="36">
        <f>E139/H102</f>
        <v>0.10612979959133483</v>
      </c>
    </row>
    <row r="142" spans="1:6">
      <c r="A142" s="18" t="s">
        <v>1483</v>
      </c>
      <c r="B142" s="18"/>
      <c r="C142" s="18"/>
      <c r="D142" s="18"/>
    </row>
    <row r="143" spans="1:6" ht="30">
      <c r="A143" s="4" t="s">
        <v>1453</v>
      </c>
      <c r="B143" s="2" t="s">
        <v>1454</v>
      </c>
      <c r="C143" s="26" t="s">
        <v>1455</v>
      </c>
      <c r="D143" s="27" t="s">
        <v>1456</v>
      </c>
      <c r="E143" s="28" t="s">
        <v>1457</v>
      </c>
      <c r="F143" s="29" t="s">
        <v>1484</v>
      </c>
    </row>
    <row r="144" spans="1:6">
      <c r="A144" s="72" t="s">
        <v>27</v>
      </c>
      <c r="B144" s="69">
        <v>6</v>
      </c>
      <c r="C144" s="69">
        <v>3</v>
      </c>
      <c r="D144" s="73">
        <v>0.5</v>
      </c>
      <c r="E144" s="33">
        <v>1365745</v>
      </c>
      <c r="F144" s="32">
        <f t="shared" ref="F144:F152" si="13">E144/E$153</f>
        <v>1.7804651046856041E-2</v>
      </c>
    </row>
    <row r="145" spans="1:6">
      <c r="A145" s="72" t="s">
        <v>26</v>
      </c>
      <c r="B145" s="69">
        <v>11</v>
      </c>
      <c r="C145" s="69">
        <v>6</v>
      </c>
      <c r="D145" s="73">
        <v>0.54545454545454541</v>
      </c>
      <c r="E145" s="33">
        <v>13109405</v>
      </c>
      <c r="F145" s="32">
        <f t="shared" si="13"/>
        <v>0.17090187513548272</v>
      </c>
    </row>
    <row r="146" spans="1:6">
      <c r="A146" s="72" t="s">
        <v>28</v>
      </c>
      <c r="B146" s="69">
        <v>90</v>
      </c>
      <c r="C146" s="69">
        <v>29</v>
      </c>
      <c r="D146" s="73">
        <v>0.33333333333333331</v>
      </c>
      <c r="E146" s="33">
        <v>44458671.533399999</v>
      </c>
      <c r="F146" s="32">
        <f t="shared" si="13"/>
        <v>0.5795892590922751</v>
      </c>
    </row>
    <row r="147" spans="1:6">
      <c r="A147" s="72" t="s">
        <v>1485</v>
      </c>
      <c r="B147" s="69">
        <v>53</v>
      </c>
      <c r="C147" s="69">
        <v>22</v>
      </c>
      <c r="D147" s="73">
        <v>0.41509433962264153</v>
      </c>
      <c r="E147" s="33">
        <v>13859299.1667</v>
      </c>
      <c r="F147" s="32">
        <f t="shared" si="13"/>
        <v>0.18067793432674198</v>
      </c>
    </row>
    <row r="148" spans="1:6">
      <c r="A148" s="72" t="s">
        <v>29</v>
      </c>
      <c r="B148" s="69">
        <v>11</v>
      </c>
      <c r="C148" s="69">
        <v>5</v>
      </c>
      <c r="D148" s="73">
        <v>0.45454545454545453</v>
      </c>
      <c r="E148" s="33">
        <v>538145</v>
      </c>
      <c r="F148" s="32">
        <f t="shared" si="13"/>
        <v>7.0155731396493084E-3</v>
      </c>
    </row>
    <row r="149" spans="1:6">
      <c r="A149" s="72" t="s">
        <v>30</v>
      </c>
      <c r="B149" s="69">
        <v>35</v>
      </c>
      <c r="C149" s="69">
        <v>12</v>
      </c>
      <c r="D149" s="73">
        <v>0.34285714285714286</v>
      </c>
      <c r="E149" s="33">
        <v>13218241.3334</v>
      </c>
      <c r="F149" s="32">
        <f t="shared" si="13"/>
        <v>0.17232072926814018</v>
      </c>
    </row>
    <row r="150" spans="1:6">
      <c r="A150" s="72" t="s">
        <v>31</v>
      </c>
      <c r="B150" s="69">
        <v>29</v>
      </c>
      <c r="C150" s="69">
        <v>13</v>
      </c>
      <c r="D150" s="73">
        <v>0.44827586206896552</v>
      </c>
      <c r="E150" s="33">
        <v>13359208.699999999</v>
      </c>
      <c r="F150" s="32">
        <f t="shared" si="13"/>
        <v>0.17415846235250601</v>
      </c>
    </row>
    <row r="151" spans="1:6">
      <c r="A151" s="72" t="s">
        <v>32</v>
      </c>
      <c r="B151" s="69">
        <v>28</v>
      </c>
      <c r="C151" s="69">
        <v>17</v>
      </c>
      <c r="D151" s="73">
        <v>0.6071428571428571</v>
      </c>
      <c r="E151" s="33">
        <v>13344068</v>
      </c>
      <c r="F151" s="32">
        <f t="shared" si="13"/>
        <v>0.1739610793270473</v>
      </c>
    </row>
    <row r="152" spans="1:6">
      <c r="A152" s="72" t="s">
        <v>33</v>
      </c>
      <c r="B152" s="69">
        <v>15</v>
      </c>
      <c r="C152" s="69">
        <v>4</v>
      </c>
      <c r="D152" s="73">
        <v>0.26666666666666666</v>
      </c>
      <c r="E152" s="33">
        <v>419861.5</v>
      </c>
      <c r="F152" s="32">
        <f t="shared" si="13"/>
        <v>5.4735602147615754E-3</v>
      </c>
    </row>
    <row r="153" spans="1:6">
      <c r="A153" s="74" t="s">
        <v>1460</v>
      </c>
      <c r="B153" s="71">
        <v>231</v>
      </c>
      <c r="C153" s="71">
        <v>91</v>
      </c>
      <c r="D153" s="75">
        <f>C153/B153</f>
        <v>0.39393939393939392</v>
      </c>
      <c r="E153" s="76">
        <v>76707204</v>
      </c>
      <c r="F153" s="77" t="e">
        <f>E153/#REF!</f>
        <v>#REF!</v>
      </c>
    </row>
    <row r="154" spans="1:6">
      <c r="A154" s="78" t="s">
        <v>1486</v>
      </c>
      <c r="B154" s="79">
        <v>0.61930294906166217</v>
      </c>
      <c r="C154" s="79" t="e">
        <f>C153/#REF!</f>
        <v>#REF!</v>
      </c>
      <c r="D154" s="80"/>
      <c r="E154" s="81"/>
      <c r="F154" s="82"/>
    </row>
    <row r="156" spans="1:6">
      <c r="E156" s="38"/>
    </row>
    <row r="157" spans="1:6">
      <c r="E157" s="59"/>
    </row>
    <row r="158" spans="1:6">
      <c r="A158" s="83" t="s">
        <v>1487</v>
      </c>
      <c r="B158" s="84"/>
      <c r="C158" s="84" t="s">
        <v>1488</v>
      </c>
    </row>
    <row r="159" spans="1:6" ht="30">
      <c r="A159" s="83"/>
      <c r="B159" s="85" t="s">
        <v>1489</v>
      </c>
      <c r="C159" s="86" t="s">
        <v>1490</v>
      </c>
    </row>
    <row r="160" spans="1:6">
      <c r="A160" s="83" t="s">
        <v>1491</v>
      </c>
      <c r="B160" s="84">
        <v>115</v>
      </c>
      <c r="C160" s="87">
        <v>114156705</v>
      </c>
      <c r="F160" s="88"/>
    </row>
    <row r="161" spans="1:4">
      <c r="A161" s="89" t="s">
        <v>1492</v>
      </c>
      <c r="B161" s="90">
        <v>91</v>
      </c>
      <c r="C161" s="91">
        <v>76707204</v>
      </c>
    </row>
    <row r="162" spans="1:4">
      <c r="A162" s="89" t="s">
        <v>1493</v>
      </c>
      <c r="B162" s="90">
        <v>11</v>
      </c>
      <c r="C162" s="91">
        <v>14114472.800000001</v>
      </c>
    </row>
    <row r="163" spans="1:4">
      <c r="A163" s="89" t="s">
        <v>1494</v>
      </c>
      <c r="B163" s="90">
        <v>4</v>
      </c>
      <c r="C163" s="91">
        <v>8404122</v>
      </c>
    </row>
    <row r="164" spans="1:4">
      <c r="A164" s="89" t="s">
        <v>1495</v>
      </c>
      <c r="B164" s="90">
        <v>8</v>
      </c>
      <c r="C164" s="91">
        <v>837131</v>
      </c>
    </row>
    <row r="165" spans="1:4">
      <c r="A165" s="89" t="s">
        <v>1496</v>
      </c>
      <c r="B165" s="90">
        <v>40</v>
      </c>
      <c r="C165" s="91">
        <v>33963037</v>
      </c>
    </row>
    <row r="166" spans="1:4">
      <c r="A166" s="89" t="s">
        <v>1497</v>
      </c>
      <c r="B166" s="90">
        <v>26</v>
      </c>
      <c r="C166" s="91">
        <v>19352508</v>
      </c>
    </row>
    <row r="167" spans="1:4">
      <c r="A167" s="89" t="s">
        <v>1498</v>
      </c>
      <c r="B167" s="90"/>
      <c r="C167" s="91">
        <v>0</v>
      </c>
    </row>
    <row r="168" spans="1:4">
      <c r="A168" s="89" t="s">
        <v>1499</v>
      </c>
      <c r="B168" s="90">
        <v>7</v>
      </c>
      <c r="C168" s="91">
        <v>23399227</v>
      </c>
    </row>
    <row r="169" spans="1:4">
      <c r="A169" s="89" t="s">
        <v>1500</v>
      </c>
      <c r="B169" s="90">
        <v>5</v>
      </c>
      <c r="C169" s="91">
        <v>443285</v>
      </c>
    </row>
    <row r="171" spans="1:4">
      <c r="A171" s="262" t="s">
        <v>1501</v>
      </c>
      <c r="B171" s="263"/>
      <c r="C171" s="263"/>
      <c r="D171" s="92"/>
    </row>
  </sheetData>
  <mergeCells count="2">
    <mergeCell ref="A171:C171"/>
    <mergeCell ref="A19:F1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108"/>
  <sheetViews>
    <sheetView workbookViewId="0"/>
  </sheetViews>
  <sheetFormatPr defaultRowHeight="15"/>
  <cols>
    <col min="1" max="1" width="55.42578125" customWidth="1"/>
    <col min="2" max="2" width="13.140625" customWidth="1"/>
    <col min="3" max="3" width="12.7109375" customWidth="1"/>
    <col min="4" max="5" width="13.28515625" customWidth="1"/>
    <col min="6" max="6" width="13.7109375" customWidth="1"/>
    <col min="9" max="9" width="49.85546875" customWidth="1"/>
    <col min="10" max="14" width="12" customWidth="1"/>
  </cols>
  <sheetData>
    <row r="1" spans="1:14">
      <c r="A1" s="18" t="s">
        <v>1593</v>
      </c>
      <c r="B1" s="18"/>
      <c r="I1" s="18" t="s">
        <v>1510</v>
      </c>
      <c r="J1" s="18"/>
    </row>
    <row r="2" spans="1:14" ht="30">
      <c r="A2" s="4" t="s">
        <v>1459</v>
      </c>
      <c r="B2" s="2" t="s">
        <v>1454</v>
      </c>
      <c r="C2" s="26" t="s">
        <v>1455</v>
      </c>
      <c r="D2" s="27" t="s">
        <v>1456</v>
      </c>
      <c r="E2" s="28" t="s">
        <v>1457</v>
      </c>
      <c r="F2" s="29" t="s">
        <v>1458</v>
      </c>
      <c r="I2" s="4" t="s">
        <v>1459</v>
      </c>
      <c r="J2" s="2" t="s">
        <v>1454</v>
      </c>
      <c r="K2" s="26" t="s">
        <v>1455</v>
      </c>
      <c r="L2" s="27" t="s">
        <v>1456</v>
      </c>
      <c r="M2" s="28" t="s">
        <v>1457</v>
      </c>
      <c r="N2" s="29" t="s">
        <v>1458</v>
      </c>
    </row>
    <row r="3" spans="1:14">
      <c r="A3" s="105" t="s">
        <v>1460</v>
      </c>
      <c r="B3" s="106">
        <v>373</v>
      </c>
      <c r="C3" s="106">
        <v>153</v>
      </c>
      <c r="D3" s="107">
        <f t="shared" ref="D3:D39" si="0">C3/B3</f>
        <v>0.41018766756032171</v>
      </c>
      <c r="E3" s="108">
        <v>132992551.1435</v>
      </c>
      <c r="F3" s="107">
        <v>1</v>
      </c>
      <c r="I3" s="105" t="s">
        <v>1460</v>
      </c>
      <c r="J3" s="106">
        <v>373</v>
      </c>
      <c r="K3" s="106">
        <v>153</v>
      </c>
      <c r="L3" s="107">
        <f t="shared" ref="L3:L21" si="1">K3/J3</f>
        <v>0.41018766756032171</v>
      </c>
      <c r="M3" s="108">
        <v>132992551.1435</v>
      </c>
      <c r="N3" s="107">
        <v>1</v>
      </c>
    </row>
    <row r="4" spans="1:14">
      <c r="A4" s="97" t="s">
        <v>101</v>
      </c>
      <c r="B4" s="98">
        <v>34</v>
      </c>
      <c r="C4" s="98">
        <v>18</v>
      </c>
      <c r="D4" s="99">
        <f t="shared" si="0"/>
        <v>0.52941176470588236</v>
      </c>
      <c r="E4" s="100">
        <v>26294892.616700001</v>
      </c>
      <c r="F4" s="99">
        <f t="shared" ref="F4:F39" si="2">E4/E$3</f>
        <v>0.19771703295117338</v>
      </c>
      <c r="I4" s="30" t="s">
        <v>101</v>
      </c>
      <c r="J4" s="31">
        <v>34</v>
      </c>
      <c r="K4" s="31">
        <v>18</v>
      </c>
      <c r="L4" s="32">
        <f t="shared" si="1"/>
        <v>0.52941176470588236</v>
      </c>
      <c r="M4" s="33">
        <v>26294892.616700001</v>
      </c>
      <c r="N4" s="32">
        <f t="shared" ref="N4:N21" si="3">M4/M$3</f>
        <v>0.19771703295117338</v>
      </c>
    </row>
    <row r="5" spans="1:14">
      <c r="A5" s="97" t="s">
        <v>66</v>
      </c>
      <c r="B5" s="98">
        <v>24</v>
      </c>
      <c r="C5" s="98">
        <v>10</v>
      </c>
      <c r="D5" s="99">
        <f t="shared" si="0"/>
        <v>0.41666666666666669</v>
      </c>
      <c r="E5" s="100">
        <v>22829172.25</v>
      </c>
      <c r="F5" s="99">
        <f t="shared" si="2"/>
        <v>0.17165752558101652</v>
      </c>
      <c r="I5" s="30" t="s">
        <v>66</v>
      </c>
      <c r="J5" s="31">
        <v>24</v>
      </c>
      <c r="K5" s="31">
        <v>10</v>
      </c>
      <c r="L5" s="32">
        <f t="shared" si="1"/>
        <v>0.41666666666666669</v>
      </c>
      <c r="M5" s="33">
        <v>22829172.25</v>
      </c>
      <c r="N5" s="32">
        <f t="shared" si="3"/>
        <v>0.17165752558101652</v>
      </c>
    </row>
    <row r="6" spans="1:14">
      <c r="A6" s="97" t="s">
        <v>125</v>
      </c>
      <c r="B6" s="98">
        <v>62</v>
      </c>
      <c r="C6" s="98">
        <v>17</v>
      </c>
      <c r="D6" s="99">
        <f t="shared" si="0"/>
        <v>0.27419354838709675</v>
      </c>
      <c r="E6" s="100">
        <v>15811344.0001</v>
      </c>
      <c r="F6" s="99">
        <f t="shared" si="2"/>
        <v>0.11888894426154316</v>
      </c>
      <c r="I6" s="30" t="s">
        <v>125</v>
      </c>
      <c r="J6" s="31">
        <v>62</v>
      </c>
      <c r="K6" s="31">
        <v>17</v>
      </c>
      <c r="L6" s="32">
        <f t="shared" si="1"/>
        <v>0.27419354838709675</v>
      </c>
      <c r="M6" s="33">
        <v>15811344.0001</v>
      </c>
      <c r="N6" s="32">
        <f t="shared" si="3"/>
        <v>0.11888894426154316</v>
      </c>
    </row>
    <row r="7" spans="1:14">
      <c r="A7" s="97" t="s">
        <v>315</v>
      </c>
      <c r="B7" s="98">
        <v>2</v>
      </c>
      <c r="C7" s="98">
        <v>1</v>
      </c>
      <c r="D7" s="99">
        <f t="shared" si="0"/>
        <v>0.5</v>
      </c>
      <c r="E7" s="100">
        <v>10621535</v>
      </c>
      <c r="F7" s="99">
        <f t="shared" si="2"/>
        <v>7.9865638403607137E-2</v>
      </c>
      <c r="I7" s="30" t="s">
        <v>82</v>
      </c>
      <c r="J7" s="31">
        <v>10</v>
      </c>
      <c r="K7" s="31">
        <v>6</v>
      </c>
      <c r="L7" s="32">
        <f t="shared" si="1"/>
        <v>0.6</v>
      </c>
      <c r="M7" s="33">
        <v>9945307.1166999992</v>
      </c>
      <c r="N7" s="32">
        <f t="shared" si="3"/>
        <v>7.4780933452197149E-2</v>
      </c>
    </row>
    <row r="8" spans="1:14">
      <c r="A8" s="97" t="s">
        <v>82</v>
      </c>
      <c r="B8" s="98">
        <v>10</v>
      </c>
      <c r="C8" s="98">
        <v>6</v>
      </c>
      <c r="D8" s="99">
        <f t="shared" si="0"/>
        <v>0.6</v>
      </c>
      <c r="E8" s="100">
        <v>9945307.1166999992</v>
      </c>
      <c r="F8" s="99">
        <f t="shared" si="2"/>
        <v>7.4780933452197149E-2</v>
      </c>
      <c r="I8" s="40" t="s">
        <v>115</v>
      </c>
      <c r="J8" s="41">
        <v>2</v>
      </c>
      <c r="K8" s="41">
        <v>1</v>
      </c>
      <c r="L8" s="42">
        <f t="shared" si="1"/>
        <v>0.5</v>
      </c>
      <c r="M8" s="43">
        <v>6669345</v>
      </c>
      <c r="N8" s="32">
        <f t="shared" si="3"/>
        <v>5.0148259753312989E-2</v>
      </c>
    </row>
    <row r="9" spans="1:14">
      <c r="A9" s="97" t="s">
        <v>305</v>
      </c>
      <c r="B9" s="98">
        <v>1</v>
      </c>
      <c r="C9" s="98">
        <v>1</v>
      </c>
      <c r="D9" s="99">
        <f t="shared" si="0"/>
        <v>1</v>
      </c>
      <c r="E9" s="100">
        <v>8129930</v>
      </c>
      <c r="F9" s="99">
        <f t="shared" si="2"/>
        <v>6.1130716946904355E-2</v>
      </c>
      <c r="I9" s="30" t="s">
        <v>262</v>
      </c>
      <c r="J9" s="31">
        <v>34</v>
      </c>
      <c r="K9" s="31">
        <v>16</v>
      </c>
      <c r="L9" s="32">
        <f t="shared" si="1"/>
        <v>0.47058823529411764</v>
      </c>
      <c r="M9" s="33">
        <v>4478110.3832999999</v>
      </c>
      <c r="N9" s="32">
        <f t="shared" si="3"/>
        <v>3.3671888724565363E-2</v>
      </c>
    </row>
    <row r="10" spans="1:14">
      <c r="A10" s="97" t="s">
        <v>200</v>
      </c>
      <c r="B10" s="98">
        <v>3</v>
      </c>
      <c r="C10" s="98">
        <v>2</v>
      </c>
      <c r="D10" s="99">
        <f t="shared" si="0"/>
        <v>0.66666666666666663</v>
      </c>
      <c r="E10" s="100">
        <v>6801527</v>
      </c>
      <c r="F10" s="99">
        <f t="shared" si="2"/>
        <v>5.1142165042469927E-2</v>
      </c>
      <c r="I10" s="30" t="s">
        <v>40</v>
      </c>
      <c r="J10" s="31">
        <v>59</v>
      </c>
      <c r="K10" s="31">
        <v>29</v>
      </c>
      <c r="L10" s="32">
        <f t="shared" si="1"/>
        <v>0.49152542372881358</v>
      </c>
      <c r="M10" s="33">
        <v>4307398.3499999996</v>
      </c>
      <c r="N10" s="32">
        <f t="shared" si="3"/>
        <v>3.2388267710965882E-2</v>
      </c>
    </row>
    <row r="11" spans="1:14">
      <c r="A11" s="101" t="s">
        <v>115</v>
      </c>
      <c r="B11" s="102">
        <v>2</v>
      </c>
      <c r="C11" s="102">
        <v>1</v>
      </c>
      <c r="D11" s="103">
        <f t="shared" si="0"/>
        <v>0.5</v>
      </c>
      <c r="E11" s="104">
        <v>6669345</v>
      </c>
      <c r="F11" s="99">
        <f t="shared" si="2"/>
        <v>5.0148259753312989E-2</v>
      </c>
      <c r="I11" s="30" t="s">
        <v>140</v>
      </c>
      <c r="J11" s="31">
        <v>16</v>
      </c>
      <c r="K11" s="31">
        <v>6</v>
      </c>
      <c r="L11" s="32">
        <f t="shared" si="1"/>
        <v>0.375</v>
      </c>
      <c r="M11" s="33">
        <v>3997152.2</v>
      </c>
      <c r="N11" s="32">
        <f t="shared" si="3"/>
        <v>3.0055459239119654E-2</v>
      </c>
    </row>
    <row r="12" spans="1:14">
      <c r="A12" s="101" t="s">
        <v>214</v>
      </c>
      <c r="B12" s="102">
        <v>7</v>
      </c>
      <c r="C12" s="102">
        <v>4</v>
      </c>
      <c r="D12" s="103">
        <f t="shared" si="0"/>
        <v>0.5714285714285714</v>
      </c>
      <c r="E12" s="104">
        <v>5785085.5</v>
      </c>
      <c r="F12" s="103">
        <f t="shared" si="2"/>
        <v>4.3499319700678933E-2</v>
      </c>
      <c r="I12" s="30" t="s">
        <v>1011</v>
      </c>
      <c r="J12" s="31">
        <v>6</v>
      </c>
      <c r="K12" s="31">
        <v>2</v>
      </c>
      <c r="L12" s="32">
        <f t="shared" si="1"/>
        <v>0.33333333333333331</v>
      </c>
      <c r="M12" s="33">
        <v>812371</v>
      </c>
      <c r="N12" s="32">
        <f t="shared" si="3"/>
        <v>6.1083947410215883E-3</v>
      </c>
    </row>
    <row r="13" spans="1:14">
      <c r="A13" s="97" t="s">
        <v>262</v>
      </c>
      <c r="B13" s="98">
        <v>34</v>
      </c>
      <c r="C13" s="98">
        <v>16</v>
      </c>
      <c r="D13" s="99">
        <f t="shared" si="0"/>
        <v>0.47058823529411764</v>
      </c>
      <c r="E13" s="100">
        <v>4478110.3832999999</v>
      </c>
      <c r="F13" s="99">
        <f t="shared" si="2"/>
        <v>3.3671888724565363E-2</v>
      </c>
      <c r="I13" s="40" t="s">
        <v>1043</v>
      </c>
      <c r="J13" s="41">
        <v>2</v>
      </c>
      <c r="K13" s="41">
        <v>1</v>
      </c>
      <c r="L13" s="42">
        <f t="shared" si="1"/>
        <v>0.5</v>
      </c>
      <c r="M13" s="43">
        <v>515372</v>
      </c>
      <c r="N13" s="32">
        <f t="shared" si="3"/>
        <v>3.8751944794555419E-3</v>
      </c>
    </row>
    <row r="14" spans="1:14">
      <c r="A14" s="97" t="s">
        <v>40</v>
      </c>
      <c r="B14" s="98">
        <v>59</v>
      </c>
      <c r="C14" s="98">
        <v>29</v>
      </c>
      <c r="D14" s="99">
        <f t="shared" si="0"/>
        <v>0.49152542372881358</v>
      </c>
      <c r="E14" s="100">
        <v>4307398.3499999996</v>
      </c>
      <c r="F14" s="99">
        <f t="shared" si="2"/>
        <v>3.2388267710965882E-2</v>
      </c>
      <c r="I14" s="30" t="s">
        <v>1351</v>
      </c>
      <c r="J14" s="31">
        <v>1</v>
      </c>
      <c r="K14" s="31">
        <v>1</v>
      </c>
      <c r="L14" s="32">
        <f t="shared" si="1"/>
        <v>1</v>
      </c>
      <c r="M14" s="33">
        <v>452058</v>
      </c>
      <c r="N14" s="32">
        <f t="shared" si="3"/>
        <v>3.3991227035883075E-3</v>
      </c>
    </row>
    <row r="15" spans="1:14">
      <c r="A15" s="97" t="s">
        <v>140</v>
      </c>
      <c r="B15" s="98">
        <v>16</v>
      </c>
      <c r="C15" s="98">
        <v>6</v>
      </c>
      <c r="D15" s="99">
        <f t="shared" si="0"/>
        <v>0.375</v>
      </c>
      <c r="E15" s="100">
        <v>3997152.2</v>
      </c>
      <c r="F15" s="99">
        <f t="shared" si="2"/>
        <v>3.0055459239119654E-2</v>
      </c>
      <c r="I15" s="30" t="s">
        <v>338</v>
      </c>
      <c r="J15" s="31">
        <v>7</v>
      </c>
      <c r="K15" s="31">
        <v>4</v>
      </c>
      <c r="L15" s="32">
        <f t="shared" si="1"/>
        <v>0.5714285714285714</v>
      </c>
      <c r="M15" s="33">
        <v>212300.3333</v>
      </c>
      <c r="N15" s="32">
        <f t="shared" si="3"/>
        <v>1.5963325124196339E-3</v>
      </c>
    </row>
    <row r="16" spans="1:14">
      <c r="A16" s="97" t="s">
        <v>481</v>
      </c>
      <c r="B16" s="98">
        <v>15</v>
      </c>
      <c r="C16" s="98">
        <v>5</v>
      </c>
      <c r="D16" s="99">
        <f t="shared" si="0"/>
        <v>0.33333333333333331</v>
      </c>
      <c r="E16" s="100">
        <v>894441.89330000011</v>
      </c>
      <c r="F16" s="99">
        <f t="shared" si="2"/>
        <v>6.7255036888110393E-3</v>
      </c>
      <c r="I16" s="30" t="s">
        <v>349</v>
      </c>
      <c r="J16" s="31">
        <v>7</v>
      </c>
      <c r="K16" s="31">
        <v>2</v>
      </c>
      <c r="L16" s="32">
        <f t="shared" si="1"/>
        <v>0.2857142857142857</v>
      </c>
      <c r="M16" s="33">
        <v>173055.6667</v>
      </c>
      <c r="N16" s="32">
        <f t="shared" si="3"/>
        <v>1.3012433043206426E-3</v>
      </c>
    </row>
    <row r="17" spans="1:14">
      <c r="A17" s="97" t="s">
        <v>944</v>
      </c>
      <c r="B17" s="98">
        <v>1</v>
      </c>
      <c r="C17" s="98">
        <v>1</v>
      </c>
      <c r="D17" s="99">
        <f t="shared" si="0"/>
        <v>1</v>
      </c>
      <c r="E17" s="100">
        <v>840715</v>
      </c>
      <c r="F17" s="99">
        <f t="shared" si="2"/>
        <v>6.3215194593331915E-3</v>
      </c>
      <c r="I17" s="30" t="s">
        <v>1067</v>
      </c>
      <c r="J17" s="31">
        <v>4</v>
      </c>
      <c r="K17" s="31">
        <v>2</v>
      </c>
      <c r="L17" s="32">
        <f t="shared" si="1"/>
        <v>0.5</v>
      </c>
      <c r="M17" s="33">
        <v>154238</v>
      </c>
      <c r="N17" s="32">
        <f t="shared" si="3"/>
        <v>1.1597491639481071E-3</v>
      </c>
    </row>
    <row r="18" spans="1:14">
      <c r="A18" s="97" t="s">
        <v>1011</v>
      </c>
      <c r="B18" s="98">
        <v>6</v>
      </c>
      <c r="C18" s="98">
        <v>2</v>
      </c>
      <c r="D18" s="99">
        <f t="shared" si="0"/>
        <v>0.33333333333333331</v>
      </c>
      <c r="E18" s="100">
        <v>812371</v>
      </c>
      <c r="F18" s="99">
        <f t="shared" si="2"/>
        <v>6.1083947410215883E-3</v>
      </c>
      <c r="I18" s="30" t="s">
        <v>588</v>
      </c>
      <c r="J18" s="31">
        <v>4</v>
      </c>
      <c r="K18" s="31">
        <v>2</v>
      </c>
      <c r="L18" s="32">
        <f t="shared" si="1"/>
        <v>0.5</v>
      </c>
      <c r="M18" s="33">
        <v>130404</v>
      </c>
      <c r="N18" s="32">
        <f t="shared" si="3"/>
        <v>9.8053611934470724E-4</v>
      </c>
    </row>
    <row r="19" spans="1:14">
      <c r="A19" s="97" t="s">
        <v>991</v>
      </c>
      <c r="B19" s="98">
        <v>7</v>
      </c>
      <c r="C19" s="98">
        <v>2</v>
      </c>
      <c r="D19" s="99">
        <f t="shared" si="0"/>
        <v>0.2857142857142857</v>
      </c>
      <c r="E19" s="100">
        <v>659525.25</v>
      </c>
      <c r="F19" s="99">
        <f t="shared" si="2"/>
        <v>4.9591142084970388E-3</v>
      </c>
      <c r="I19" s="30" t="s">
        <v>1194</v>
      </c>
      <c r="J19" s="31">
        <v>1</v>
      </c>
      <c r="K19" s="31">
        <v>1</v>
      </c>
      <c r="L19" s="32">
        <f t="shared" si="1"/>
        <v>1</v>
      </c>
      <c r="M19" s="33">
        <v>102578</v>
      </c>
      <c r="N19" s="32">
        <f t="shared" si="3"/>
        <v>7.7130635601777074E-4</v>
      </c>
    </row>
    <row r="20" spans="1:14">
      <c r="A20" s="97" t="s">
        <v>779</v>
      </c>
      <c r="B20" s="98">
        <v>6</v>
      </c>
      <c r="C20" s="98">
        <v>3</v>
      </c>
      <c r="D20" s="99">
        <f t="shared" si="0"/>
        <v>0.5</v>
      </c>
      <c r="E20" s="100">
        <v>645108</v>
      </c>
      <c r="F20" s="99">
        <f t="shared" si="2"/>
        <v>4.8507077610980137E-3</v>
      </c>
      <c r="I20" s="30" t="s">
        <v>457</v>
      </c>
      <c r="J20" s="31">
        <v>1</v>
      </c>
      <c r="K20" s="31">
        <v>1</v>
      </c>
      <c r="L20" s="32">
        <f t="shared" si="1"/>
        <v>1</v>
      </c>
      <c r="M20" s="33">
        <v>89818.25</v>
      </c>
      <c r="N20" s="32">
        <f t="shared" si="3"/>
        <v>6.753630126478693E-4</v>
      </c>
    </row>
    <row r="21" spans="1:14">
      <c r="A21" s="101" t="s">
        <v>1043</v>
      </c>
      <c r="B21" s="102">
        <v>2</v>
      </c>
      <c r="C21" s="102">
        <v>1</v>
      </c>
      <c r="D21" s="103">
        <f t="shared" si="0"/>
        <v>0.5</v>
      </c>
      <c r="E21" s="104">
        <v>515372</v>
      </c>
      <c r="F21" s="99">
        <f t="shared" si="2"/>
        <v>3.8751944794555419E-3</v>
      </c>
      <c r="I21" s="30" t="s">
        <v>1002</v>
      </c>
      <c r="J21" s="31">
        <v>1</v>
      </c>
      <c r="K21" s="31">
        <v>1</v>
      </c>
      <c r="L21" s="32">
        <f t="shared" si="1"/>
        <v>1</v>
      </c>
      <c r="M21" s="33">
        <v>51539</v>
      </c>
      <c r="N21" s="44">
        <f t="shared" si="3"/>
        <v>3.8753298253816498E-4</v>
      </c>
    </row>
    <row r="22" spans="1:14">
      <c r="A22" s="97" t="s">
        <v>834</v>
      </c>
      <c r="B22" s="98">
        <v>11</v>
      </c>
      <c r="C22" s="98">
        <v>4</v>
      </c>
      <c r="D22" s="99">
        <f t="shared" si="0"/>
        <v>0.36363636363636365</v>
      </c>
      <c r="E22" s="100">
        <v>489929</v>
      </c>
      <c r="F22" s="99">
        <f t="shared" si="2"/>
        <v>3.6838830129016986E-3</v>
      </c>
      <c r="I22" s="30" t="s">
        <v>1464</v>
      </c>
      <c r="J22" s="31">
        <v>4</v>
      </c>
      <c r="K22" s="45"/>
      <c r="L22" s="46"/>
      <c r="M22" s="47"/>
      <c r="N22" s="46"/>
    </row>
    <row r="23" spans="1:14">
      <c r="A23" s="97" t="s">
        <v>1351</v>
      </c>
      <c r="B23" s="98">
        <v>1</v>
      </c>
      <c r="C23" s="98">
        <v>1</v>
      </c>
      <c r="D23" s="99">
        <f t="shared" si="0"/>
        <v>1</v>
      </c>
      <c r="E23" s="100">
        <v>452058</v>
      </c>
      <c r="F23" s="99">
        <f t="shared" si="2"/>
        <v>3.3991227035883075E-3</v>
      </c>
      <c r="I23" s="30" t="s">
        <v>1466</v>
      </c>
      <c r="J23" s="31">
        <v>3</v>
      </c>
      <c r="K23" s="45"/>
      <c r="L23" s="46"/>
      <c r="M23" s="47"/>
      <c r="N23" s="46"/>
    </row>
    <row r="24" spans="1:14">
      <c r="A24" s="30" t="s">
        <v>1230</v>
      </c>
      <c r="B24" s="31">
        <v>3</v>
      </c>
      <c r="C24" s="31">
        <v>1</v>
      </c>
      <c r="D24" s="32">
        <f t="shared" si="0"/>
        <v>0.33333333333333331</v>
      </c>
      <c r="E24" s="33">
        <v>238742</v>
      </c>
      <c r="F24" s="32">
        <f t="shared" si="2"/>
        <v>1.7951531717170801E-3</v>
      </c>
    </row>
    <row r="25" spans="1:14">
      <c r="A25" s="30" t="s">
        <v>338</v>
      </c>
      <c r="B25" s="31">
        <v>7</v>
      </c>
      <c r="C25" s="31">
        <v>4</v>
      </c>
      <c r="D25" s="32">
        <f t="shared" si="0"/>
        <v>0.5714285714285714</v>
      </c>
      <c r="E25" s="33">
        <v>212300.3333</v>
      </c>
      <c r="F25" s="32">
        <f t="shared" si="2"/>
        <v>1.5963325124196339E-3</v>
      </c>
    </row>
    <row r="26" spans="1:14">
      <c r="A26" s="30" t="s">
        <v>490</v>
      </c>
      <c r="B26" s="31">
        <v>3</v>
      </c>
      <c r="C26" s="31">
        <v>2</v>
      </c>
      <c r="D26" s="32">
        <f t="shared" si="0"/>
        <v>0.66666666666666663</v>
      </c>
      <c r="E26" s="33">
        <v>202272.6667</v>
      </c>
      <c r="F26" s="32">
        <f t="shared" si="2"/>
        <v>1.5209323000484908E-3</v>
      </c>
      <c r="I26" s="93" t="s">
        <v>1509</v>
      </c>
    </row>
    <row r="27" spans="1:14" ht="30">
      <c r="A27" s="40" t="s">
        <v>349</v>
      </c>
      <c r="B27" s="41">
        <v>7</v>
      </c>
      <c r="C27" s="41">
        <v>2</v>
      </c>
      <c r="D27" s="42">
        <f t="shared" si="0"/>
        <v>0.2857142857142857</v>
      </c>
      <c r="E27" s="43">
        <v>173055.6667</v>
      </c>
      <c r="F27" s="42">
        <f t="shared" si="2"/>
        <v>1.3012433043206426E-3</v>
      </c>
      <c r="I27" s="4" t="s">
        <v>1459</v>
      </c>
      <c r="J27" s="2" t="s">
        <v>1454</v>
      </c>
      <c r="K27" s="26" t="s">
        <v>1455</v>
      </c>
      <c r="L27" s="27" t="s">
        <v>1456</v>
      </c>
      <c r="M27" s="28" t="s">
        <v>1457</v>
      </c>
      <c r="N27" s="29" t="s">
        <v>1458</v>
      </c>
    </row>
    <row r="28" spans="1:14">
      <c r="A28" s="30" t="s">
        <v>1067</v>
      </c>
      <c r="B28" s="31">
        <v>4</v>
      </c>
      <c r="C28" s="31">
        <v>2</v>
      </c>
      <c r="D28" s="32">
        <f t="shared" si="0"/>
        <v>0.5</v>
      </c>
      <c r="E28" s="33">
        <v>154238</v>
      </c>
      <c r="F28" s="32">
        <f t="shared" si="2"/>
        <v>1.1597491639481071E-3</v>
      </c>
      <c r="I28" s="105" t="s">
        <v>1471</v>
      </c>
      <c r="J28" s="106">
        <v>373</v>
      </c>
      <c r="K28" s="106">
        <v>153</v>
      </c>
      <c r="L28" s="107">
        <f t="shared" ref="L28:L38" si="4">K28/J28</f>
        <v>0.41018766756032171</v>
      </c>
      <c r="M28" s="108">
        <v>132992551.1435</v>
      </c>
      <c r="N28" s="107">
        <v>1</v>
      </c>
    </row>
    <row r="29" spans="1:14">
      <c r="A29" s="30" t="s">
        <v>554</v>
      </c>
      <c r="B29" s="31">
        <v>3</v>
      </c>
      <c r="C29" s="31">
        <v>1</v>
      </c>
      <c r="D29" s="32">
        <f t="shared" si="0"/>
        <v>0.33333333333333331</v>
      </c>
      <c r="E29" s="33">
        <v>137825</v>
      </c>
      <c r="F29" s="32">
        <f t="shared" si="2"/>
        <v>1.0363362369918429E-3</v>
      </c>
      <c r="I29" s="30" t="s">
        <v>315</v>
      </c>
      <c r="J29" s="31">
        <v>2</v>
      </c>
      <c r="K29" s="31">
        <v>1</v>
      </c>
      <c r="L29" s="32">
        <f t="shared" si="4"/>
        <v>0.5</v>
      </c>
      <c r="M29" s="33">
        <v>10621535</v>
      </c>
      <c r="N29" s="32">
        <f t="shared" ref="N29:N38" si="5">M29/M$3</f>
        <v>7.9865638403607137E-2</v>
      </c>
    </row>
    <row r="30" spans="1:14">
      <c r="A30" s="30" t="s">
        <v>588</v>
      </c>
      <c r="B30" s="31">
        <v>4</v>
      </c>
      <c r="C30" s="31">
        <v>2</v>
      </c>
      <c r="D30" s="32">
        <f t="shared" si="0"/>
        <v>0.5</v>
      </c>
      <c r="E30" s="33">
        <v>130404</v>
      </c>
      <c r="F30" s="32">
        <f t="shared" si="2"/>
        <v>9.8053611934470724E-4</v>
      </c>
      <c r="I30" s="30" t="s">
        <v>200</v>
      </c>
      <c r="J30" s="31">
        <v>3</v>
      </c>
      <c r="K30" s="31">
        <v>2</v>
      </c>
      <c r="L30" s="32">
        <f t="shared" si="4"/>
        <v>0.66666666666666663</v>
      </c>
      <c r="M30" s="33">
        <v>6801527</v>
      </c>
      <c r="N30" s="32">
        <f t="shared" si="5"/>
        <v>5.1142165042469927E-2</v>
      </c>
    </row>
    <row r="31" spans="1:14">
      <c r="A31" s="40" t="s">
        <v>928</v>
      </c>
      <c r="B31" s="41">
        <v>1</v>
      </c>
      <c r="C31" s="41">
        <v>1</v>
      </c>
      <c r="D31" s="42">
        <f t="shared" si="0"/>
        <v>1</v>
      </c>
      <c r="E31" s="43">
        <v>117368</v>
      </c>
      <c r="F31" s="32">
        <f t="shared" si="2"/>
        <v>8.8251559196995185E-4</v>
      </c>
      <c r="I31" s="40" t="s">
        <v>214</v>
      </c>
      <c r="J31" s="41">
        <v>7</v>
      </c>
      <c r="K31" s="41">
        <v>4</v>
      </c>
      <c r="L31" s="42">
        <f t="shared" si="4"/>
        <v>0.5714285714285714</v>
      </c>
      <c r="M31" s="43">
        <v>5785085.5</v>
      </c>
      <c r="N31" s="42">
        <f t="shared" si="5"/>
        <v>4.3499319700678933E-2</v>
      </c>
    </row>
    <row r="32" spans="1:14">
      <c r="A32" s="30" t="s">
        <v>468</v>
      </c>
      <c r="B32" s="31">
        <v>2</v>
      </c>
      <c r="C32" s="31">
        <v>1</v>
      </c>
      <c r="D32" s="32">
        <f t="shared" si="0"/>
        <v>0.5</v>
      </c>
      <c r="E32" s="33">
        <v>117368</v>
      </c>
      <c r="F32" s="32">
        <f t="shared" si="2"/>
        <v>8.8251559196995185E-4</v>
      </c>
      <c r="I32" s="30" t="s">
        <v>944</v>
      </c>
      <c r="J32" s="31">
        <v>1</v>
      </c>
      <c r="K32" s="31">
        <v>1</v>
      </c>
      <c r="L32" s="32">
        <f t="shared" si="4"/>
        <v>1</v>
      </c>
      <c r="M32" s="33">
        <v>840715</v>
      </c>
      <c r="N32" s="32">
        <f t="shared" si="5"/>
        <v>6.3215194593331915E-3</v>
      </c>
    </row>
    <row r="33" spans="1:14">
      <c r="A33" s="30" t="s">
        <v>1194</v>
      </c>
      <c r="B33" s="31">
        <v>1</v>
      </c>
      <c r="C33" s="31">
        <v>1</v>
      </c>
      <c r="D33" s="32">
        <f t="shared" si="0"/>
        <v>1</v>
      </c>
      <c r="E33" s="33">
        <v>102578</v>
      </c>
      <c r="F33" s="32">
        <f t="shared" si="2"/>
        <v>7.7130635601777074E-4</v>
      </c>
      <c r="I33" s="30" t="s">
        <v>991</v>
      </c>
      <c r="J33" s="31">
        <v>7</v>
      </c>
      <c r="K33" s="31">
        <v>2</v>
      </c>
      <c r="L33" s="32">
        <f t="shared" si="4"/>
        <v>0.2857142857142857</v>
      </c>
      <c r="M33" s="33">
        <v>659525.25</v>
      </c>
      <c r="N33" s="32">
        <f t="shared" si="5"/>
        <v>4.9591142084970388E-3</v>
      </c>
    </row>
    <row r="34" spans="1:14">
      <c r="A34" s="30" t="s">
        <v>457</v>
      </c>
      <c r="B34" s="31">
        <v>1</v>
      </c>
      <c r="C34" s="31">
        <v>1</v>
      </c>
      <c r="D34" s="32">
        <f t="shared" si="0"/>
        <v>1</v>
      </c>
      <c r="E34" s="33">
        <v>89818.25</v>
      </c>
      <c r="F34" s="32">
        <f t="shared" si="2"/>
        <v>6.753630126478693E-4</v>
      </c>
      <c r="I34" s="30" t="s">
        <v>779</v>
      </c>
      <c r="J34" s="31">
        <v>6</v>
      </c>
      <c r="K34" s="31">
        <v>3</v>
      </c>
      <c r="L34" s="32">
        <f t="shared" si="4"/>
        <v>0.5</v>
      </c>
      <c r="M34" s="33">
        <v>645108</v>
      </c>
      <c r="N34" s="32">
        <f t="shared" si="5"/>
        <v>4.8507077610980137E-3</v>
      </c>
    </row>
    <row r="35" spans="1:14">
      <c r="A35" s="30" t="s">
        <v>1223</v>
      </c>
      <c r="B35" s="31">
        <v>1</v>
      </c>
      <c r="C35" s="31">
        <v>1</v>
      </c>
      <c r="D35" s="32">
        <f t="shared" si="0"/>
        <v>1</v>
      </c>
      <c r="E35" s="33">
        <v>84904.666700000002</v>
      </c>
      <c r="F35" s="32">
        <f t="shared" si="2"/>
        <v>6.3841670807853899E-4</v>
      </c>
      <c r="I35" s="30" t="s">
        <v>834</v>
      </c>
      <c r="J35" s="31">
        <v>11</v>
      </c>
      <c r="K35" s="31">
        <v>4</v>
      </c>
      <c r="L35" s="32">
        <f t="shared" si="4"/>
        <v>0.36363636363636365</v>
      </c>
      <c r="M35" s="33">
        <v>489929</v>
      </c>
      <c r="N35" s="32">
        <f t="shared" si="5"/>
        <v>3.6838830129016986E-3</v>
      </c>
    </row>
    <row r="36" spans="1:14">
      <c r="A36" s="30" t="s">
        <v>1031</v>
      </c>
      <c r="B36" s="31">
        <v>1</v>
      </c>
      <c r="C36" s="31">
        <v>1</v>
      </c>
      <c r="D36" s="32">
        <f t="shared" si="0"/>
        <v>1</v>
      </c>
      <c r="E36" s="33">
        <v>81209</v>
      </c>
      <c r="F36" s="32">
        <f t="shared" si="2"/>
        <v>6.1062818407306776E-4</v>
      </c>
      <c r="I36" s="30" t="s">
        <v>1230</v>
      </c>
      <c r="J36" s="31">
        <v>3</v>
      </c>
      <c r="K36" s="31">
        <v>1</v>
      </c>
      <c r="L36" s="32">
        <f t="shared" si="4"/>
        <v>0.33333333333333331</v>
      </c>
      <c r="M36" s="33">
        <v>238742</v>
      </c>
      <c r="N36" s="32">
        <f t="shared" si="5"/>
        <v>1.7951531717170801E-3</v>
      </c>
    </row>
    <row r="37" spans="1:14">
      <c r="A37" s="30" t="s">
        <v>602</v>
      </c>
      <c r="B37" s="31">
        <v>1</v>
      </c>
      <c r="C37" s="31">
        <v>1</v>
      </c>
      <c r="D37" s="32">
        <f t="shared" si="0"/>
        <v>1</v>
      </c>
      <c r="E37" s="33">
        <v>78412</v>
      </c>
      <c r="F37" s="32">
        <f t="shared" si="2"/>
        <v>5.8959693099948764E-4</v>
      </c>
      <c r="I37" s="30" t="s">
        <v>490</v>
      </c>
      <c r="J37" s="31">
        <v>3</v>
      </c>
      <c r="K37" s="31">
        <v>2</v>
      </c>
      <c r="L37" s="32">
        <f t="shared" si="4"/>
        <v>0.66666666666666663</v>
      </c>
      <c r="M37" s="33">
        <v>202272.6667</v>
      </c>
      <c r="N37" s="32">
        <f t="shared" si="5"/>
        <v>1.5209323000484908E-3</v>
      </c>
    </row>
    <row r="38" spans="1:14">
      <c r="A38" s="30" t="s">
        <v>1002</v>
      </c>
      <c r="B38" s="31">
        <v>1</v>
      </c>
      <c r="C38" s="31">
        <v>1</v>
      </c>
      <c r="D38" s="32">
        <f t="shared" si="0"/>
        <v>1</v>
      </c>
      <c r="E38" s="33">
        <v>51539</v>
      </c>
      <c r="F38" s="44">
        <f t="shared" si="2"/>
        <v>3.8753298253816498E-4</v>
      </c>
      <c r="I38" s="30" t="s">
        <v>554</v>
      </c>
      <c r="J38" s="31">
        <v>3</v>
      </c>
      <c r="K38" s="31">
        <v>1</v>
      </c>
      <c r="L38" s="32">
        <f t="shared" si="4"/>
        <v>0.33333333333333331</v>
      </c>
      <c r="M38" s="33">
        <v>137825</v>
      </c>
      <c r="N38" s="32">
        <f t="shared" si="5"/>
        <v>1.0363362369918429E-3</v>
      </c>
    </row>
    <row r="39" spans="1:14">
      <c r="A39" s="30" t="s">
        <v>249</v>
      </c>
      <c r="B39" s="31">
        <v>5</v>
      </c>
      <c r="C39" s="31">
        <v>1</v>
      </c>
      <c r="D39" s="32">
        <f t="shared" si="0"/>
        <v>0.2</v>
      </c>
      <c r="E39" s="33">
        <v>40197</v>
      </c>
      <c r="F39" s="44">
        <f t="shared" si="2"/>
        <v>3.0225001065380813E-4</v>
      </c>
    </row>
    <row r="40" spans="1:14">
      <c r="A40" s="30" t="s">
        <v>1464</v>
      </c>
      <c r="B40" s="31">
        <v>4</v>
      </c>
      <c r="C40" s="45"/>
      <c r="D40" s="46"/>
      <c r="E40" s="47"/>
      <c r="F40" s="46"/>
    </row>
    <row r="41" spans="1:14">
      <c r="A41" s="30" t="s">
        <v>1465</v>
      </c>
      <c r="B41" s="31">
        <v>3</v>
      </c>
      <c r="C41" s="45"/>
      <c r="D41" s="46"/>
      <c r="E41" s="47"/>
      <c r="F41" s="46"/>
    </row>
    <row r="42" spans="1:14">
      <c r="A42" s="30" t="s">
        <v>1466</v>
      </c>
      <c r="B42" s="31">
        <v>3</v>
      </c>
      <c r="C42" s="45"/>
      <c r="D42" s="46"/>
      <c r="E42" s="47"/>
      <c r="F42" s="46"/>
    </row>
    <row r="43" spans="1:14">
      <c r="A43" s="30" t="s">
        <v>1467</v>
      </c>
      <c r="B43" s="31">
        <v>3</v>
      </c>
      <c r="C43" s="45"/>
      <c r="D43" s="46"/>
      <c r="E43" s="47"/>
      <c r="F43" s="46"/>
    </row>
    <row r="44" spans="1:14">
      <c r="A44" s="40" t="s">
        <v>1468</v>
      </c>
      <c r="B44" s="41">
        <v>2</v>
      </c>
      <c r="C44" s="48"/>
      <c r="D44" s="49"/>
      <c r="E44" s="50"/>
      <c r="F44" s="49"/>
    </row>
    <row r="45" spans="1:14">
      <c r="A45" s="30" t="s">
        <v>1469</v>
      </c>
      <c r="B45" s="31">
        <v>2</v>
      </c>
      <c r="C45" s="45"/>
      <c r="D45" s="46"/>
      <c r="E45" s="47"/>
      <c r="F45" s="46"/>
    </row>
    <row r="46" spans="1:14">
      <c r="A46" s="30" t="s">
        <v>1470</v>
      </c>
      <c r="B46" s="31">
        <v>2</v>
      </c>
      <c r="C46" s="45"/>
      <c r="D46" s="46"/>
      <c r="E46" s="47"/>
      <c r="F46" s="46"/>
    </row>
    <row r="47" spans="1:14">
      <c r="A47" s="30" t="s">
        <v>1472</v>
      </c>
      <c r="B47" s="31">
        <v>1</v>
      </c>
      <c r="C47" s="45"/>
      <c r="D47" s="46"/>
      <c r="E47" s="47"/>
      <c r="F47" s="46"/>
    </row>
    <row r="48" spans="1:14">
      <c r="A48" s="30" t="s">
        <v>1473</v>
      </c>
      <c r="B48" s="31">
        <v>1</v>
      </c>
      <c r="C48" s="45"/>
      <c r="D48" s="46"/>
      <c r="E48" s="47"/>
      <c r="F48" s="46"/>
    </row>
    <row r="49" spans="1:6">
      <c r="A49" s="30" t="s">
        <v>1474</v>
      </c>
      <c r="B49" s="31">
        <v>1</v>
      </c>
      <c r="C49" s="45"/>
      <c r="D49" s="46"/>
      <c r="E49" s="47"/>
      <c r="F49" s="46"/>
    </row>
    <row r="50" spans="1:6">
      <c r="A50" s="30" t="s">
        <v>1475</v>
      </c>
      <c r="B50" s="31">
        <v>1</v>
      </c>
      <c r="C50" s="45"/>
      <c r="D50" s="46"/>
      <c r="E50" s="47"/>
      <c r="F50" s="46"/>
    </row>
    <row r="51" spans="1:6">
      <c r="A51" s="40" t="s">
        <v>1477</v>
      </c>
      <c r="B51" s="41">
        <v>1</v>
      </c>
      <c r="C51" s="48"/>
      <c r="D51" s="49"/>
      <c r="E51" s="50"/>
      <c r="F51" s="49"/>
    </row>
    <row r="52" spans="1:6">
      <c r="A52" s="30" t="s">
        <v>1478</v>
      </c>
      <c r="B52" s="31">
        <v>1</v>
      </c>
      <c r="C52" s="45"/>
      <c r="D52" s="46"/>
      <c r="E52" s="47"/>
      <c r="F52" s="46"/>
    </row>
    <row r="81" spans="1:1">
      <c r="A81" s="38"/>
    </row>
    <row r="89" spans="1:1">
      <c r="A89" s="68"/>
    </row>
    <row r="90" spans="1:1">
      <c r="A90" s="68"/>
    </row>
    <row r="108" spans="3:5">
      <c r="C108" s="68"/>
      <c r="D108" s="68"/>
      <c r="E108" s="6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L78"/>
  <sheetViews>
    <sheetView workbookViewId="0">
      <selection activeCell="E1" sqref="E1"/>
    </sheetView>
  </sheetViews>
  <sheetFormatPr defaultRowHeight="15"/>
  <cols>
    <col min="1" max="1" width="29.28515625" customWidth="1"/>
    <col min="2" max="7" width="16.42578125" customWidth="1"/>
    <col min="8" max="8" width="15.140625" customWidth="1"/>
    <col min="9" max="9" width="17.140625" customWidth="1"/>
    <col min="10" max="10" width="16.140625" customWidth="1"/>
    <col min="13" max="13" width="16.5703125" customWidth="1"/>
  </cols>
  <sheetData>
    <row r="1" spans="1:6">
      <c r="A1" s="18" t="s">
        <v>1595</v>
      </c>
      <c r="B1" s="18"/>
      <c r="C1" s="18"/>
      <c r="D1" s="18"/>
    </row>
    <row r="2" spans="1:6" ht="30">
      <c r="A2" s="4" t="s">
        <v>1439</v>
      </c>
      <c r="B2" s="2" t="s">
        <v>1454</v>
      </c>
      <c r="C2" s="26" t="s">
        <v>1455</v>
      </c>
      <c r="D2" s="27" t="s">
        <v>1456</v>
      </c>
      <c r="E2" s="28" t="s">
        <v>1457</v>
      </c>
      <c r="F2" s="29" t="s">
        <v>1458</v>
      </c>
    </row>
    <row r="3" spans="1:6">
      <c r="A3" s="30" t="s">
        <v>112</v>
      </c>
      <c r="B3" s="31">
        <v>166</v>
      </c>
      <c r="C3" s="31">
        <v>71</v>
      </c>
      <c r="D3" s="32">
        <f>C3/B3</f>
        <v>0.42771084337349397</v>
      </c>
      <c r="E3" s="33">
        <v>34911209.5</v>
      </c>
      <c r="F3" s="32">
        <f>E3/E$5</f>
        <v>0.26250499896291585</v>
      </c>
    </row>
    <row r="4" spans="1:6">
      <c r="A4" s="30" t="s">
        <v>58</v>
      </c>
      <c r="B4" s="31">
        <v>207</v>
      </c>
      <c r="C4" s="31">
        <v>82</v>
      </c>
      <c r="D4" s="32">
        <f>C4/B4</f>
        <v>0.39613526570048307</v>
      </c>
      <c r="E4" s="33">
        <v>98081341.6435</v>
      </c>
      <c r="F4" s="32">
        <f>E4/E$5</f>
        <v>0.73749500103708421</v>
      </c>
    </row>
    <row r="5" spans="1:6">
      <c r="A5" s="34" t="s">
        <v>1471</v>
      </c>
      <c r="B5" s="35">
        <v>373</v>
      </c>
      <c r="C5" s="35">
        <v>153</v>
      </c>
      <c r="D5" s="36">
        <f>C5/B5</f>
        <v>0.41018766756032171</v>
      </c>
      <c r="E5" s="37">
        <f>SUM(E3:E4)</f>
        <v>132992551.1435</v>
      </c>
      <c r="F5" s="36">
        <f>E5/E$5</f>
        <v>1</v>
      </c>
    </row>
    <row r="7" spans="1:6">
      <c r="E7" s="38"/>
    </row>
    <row r="8" spans="1:6">
      <c r="A8" s="18" t="s">
        <v>1514</v>
      </c>
      <c r="B8" s="18"/>
      <c r="C8" s="18"/>
    </row>
    <row r="9" spans="1:6">
      <c r="A9" s="109" t="s">
        <v>1439</v>
      </c>
      <c r="B9" s="110" t="s">
        <v>1511</v>
      </c>
      <c r="C9" s="111" t="s">
        <v>1455</v>
      </c>
      <c r="D9" s="110" t="s">
        <v>1512</v>
      </c>
      <c r="E9" s="111" t="s">
        <v>1513</v>
      </c>
    </row>
    <row r="10" spans="1:6">
      <c r="A10" s="30" t="s">
        <v>112</v>
      </c>
      <c r="B10" s="98">
        <v>166</v>
      </c>
      <c r="C10" s="112">
        <v>71</v>
      </c>
      <c r="D10" s="113">
        <f>C10/B10</f>
        <v>0.42771084337349397</v>
      </c>
      <c r="E10" s="114">
        <f>C10/C12</f>
        <v>0.46405228758169936</v>
      </c>
    </row>
    <row r="11" spans="1:6">
      <c r="A11" s="30" t="s">
        <v>58</v>
      </c>
      <c r="B11" s="98">
        <v>207</v>
      </c>
      <c r="C11" s="112">
        <v>82</v>
      </c>
      <c r="D11" s="113">
        <f>C11/B11</f>
        <v>0.39613526570048307</v>
      </c>
      <c r="E11" s="114">
        <f>C11/C12</f>
        <v>0.53594771241830064</v>
      </c>
    </row>
    <row r="12" spans="1:6">
      <c r="A12" s="105" t="s">
        <v>1460</v>
      </c>
      <c r="B12" s="106">
        <v>373</v>
      </c>
      <c r="C12" s="106">
        <v>153</v>
      </c>
      <c r="D12" s="115">
        <f>C12/B12</f>
        <v>0.41018766756032171</v>
      </c>
      <c r="E12" s="115">
        <f>SUM(E10:E11)</f>
        <v>1</v>
      </c>
    </row>
    <row r="13" spans="1:6">
      <c r="A13" s="116"/>
      <c r="B13" s="117"/>
      <c r="C13" s="117"/>
      <c r="D13" s="118"/>
      <c r="E13" s="118"/>
    </row>
    <row r="14" spans="1:6">
      <c r="A14" s="116"/>
      <c r="B14" s="117"/>
      <c r="C14" s="117"/>
      <c r="D14" s="118"/>
      <c r="E14" s="118"/>
    </row>
    <row r="15" spans="1:6">
      <c r="A15" s="116"/>
      <c r="B15" s="117"/>
      <c r="C15" s="117"/>
      <c r="D15" s="118"/>
      <c r="E15" s="118"/>
    </row>
    <row r="16" spans="1:6">
      <c r="A16" s="18" t="s">
        <v>1596</v>
      </c>
      <c r="B16" s="18"/>
      <c r="C16" s="18"/>
      <c r="D16" s="18"/>
    </row>
    <row r="17" spans="1:6" ht="30">
      <c r="A17" s="4" t="s">
        <v>1476</v>
      </c>
      <c r="B17" s="2" t="s">
        <v>1454</v>
      </c>
      <c r="C17" s="26" t="s">
        <v>1455</v>
      </c>
      <c r="D17" s="27" t="s">
        <v>1456</v>
      </c>
      <c r="E17" s="28" t="s">
        <v>1457</v>
      </c>
      <c r="F17" s="29" t="s">
        <v>1458</v>
      </c>
    </row>
    <row r="18" spans="1:6">
      <c r="A18" s="51" t="s">
        <v>185</v>
      </c>
      <c r="B18" s="52">
        <v>111</v>
      </c>
      <c r="C18" s="52">
        <v>24</v>
      </c>
      <c r="D18" s="53">
        <f t="shared" ref="D18:D33" si="0">C18/B18</f>
        <v>0.21621621621621623</v>
      </c>
      <c r="E18" s="54">
        <v>14683787</v>
      </c>
      <c r="F18" s="53">
        <f t="shared" ref="F18:F33" si="1">E18/E$33</f>
        <v>0.11041059723830758</v>
      </c>
    </row>
    <row r="19" spans="1:6">
      <c r="A19" s="55" t="s">
        <v>112</v>
      </c>
      <c r="B19" s="31">
        <v>19</v>
      </c>
      <c r="C19" s="31">
        <v>1</v>
      </c>
      <c r="D19" s="56">
        <f t="shared" si="0"/>
        <v>5.2631578947368418E-2</v>
      </c>
      <c r="E19" s="33">
        <v>452058</v>
      </c>
      <c r="F19" s="32">
        <f t="shared" si="1"/>
        <v>3.3991227035883075E-3</v>
      </c>
    </row>
    <row r="20" spans="1:6">
      <c r="A20" s="55" t="s">
        <v>58</v>
      </c>
      <c r="B20" s="31">
        <v>92</v>
      </c>
      <c r="C20" s="31">
        <v>23</v>
      </c>
      <c r="D20" s="56">
        <f t="shared" si="0"/>
        <v>0.25</v>
      </c>
      <c r="E20" s="33">
        <v>14231729</v>
      </c>
      <c r="F20" s="32">
        <f t="shared" si="1"/>
        <v>0.10701147453471926</v>
      </c>
    </row>
    <row r="21" spans="1:6">
      <c r="A21" s="51" t="s">
        <v>281</v>
      </c>
      <c r="B21" s="52">
        <v>12</v>
      </c>
      <c r="C21" s="52">
        <v>7</v>
      </c>
      <c r="D21" s="53">
        <f t="shared" si="0"/>
        <v>0.58333333333333337</v>
      </c>
      <c r="E21" s="54">
        <v>4404532.76</v>
      </c>
      <c r="F21" s="53">
        <f t="shared" si="1"/>
        <v>3.3118642526433491E-2</v>
      </c>
    </row>
    <row r="22" spans="1:6">
      <c r="A22" s="55" t="s">
        <v>112</v>
      </c>
      <c r="B22" s="31">
        <v>5</v>
      </c>
      <c r="C22" s="31">
        <v>2</v>
      </c>
      <c r="D22" s="56">
        <f t="shared" si="0"/>
        <v>0.4</v>
      </c>
      <c r="E22" s="33">
        <v>1560706.7</v>
      </c>
      <c r="F22" s="32">
        <f t="shared" si="1"/>
        <v>1.1735294094148065E-2</v>
      </c>
    </row>
    <row r="23" spans="1:6">
      <c r="A23" s="55" t="s">
        <v>58</v>
      </c>
      <c r="B23" s="31">
        <v>7</v>
      </c>
      <c r="C23" s="31">
        <v>5</v>
      </c>
      <c r="D23" s="56">
        <f t="shared" si="0"/>
        <v>0.7142857142857143</v>
      </c>
      <c r="E23" s="33">
        <v>2843826.06</v>
      </c>
      <c r="F23" s="32">
        <f t="shared" si="1"/>
        <v>2.1383348432285426E-2</v>
      </c>
    </row>
    <row r="24" spans="1:6">
      <c r="A24" s="51" t="s">
        <v>232</v>
      </c>
      <c r="B24" s="52">
        <v>222</v>
      </c>
      <c r="C24" s="52">
        <v>108</v>
      </c>
      <c r="D24" s="53">
        <f t="shared" si="0"/>
        <v>0.48648648648648651</v>
      </c>
      <c r="E24" s="54">
        <v>9497972.3334999997</v>
      </c>
      <c r="F24" s="53">
        <f t="shared" si="1"/>
        <v>7.1417325645942484E-2</v>
      </c>
    </row>
    <row r="25" spans="1:6">
      <c r="A25" s="55" t="s">
        <v>112</v>
      </c>
      <c r="B25" s="31">
        <v>135</v>
      </c>
      <c r="C25" s="31">
        <v>64</v>
      </c>
      <c r="D25" s="56">
        <f t="shared" si="0"/>
        <v>0.47407407407407409</v>
      </c>
      <c r="E25" s="33">
        <v>5346658.75</v>
      </c>
      <c r="F25" s="32">
        <f t="shared" si="1"/>
        <v>4.0202693339049592E-2</v>
      </c>
    </row>
    <row r="26" spans="1:6">
      <c r="A26" s="55" t="s">
        <v>58</v>
      </c>
      <c r="B26" s="31">
        <v>87</v>
      </c>
      <c r="C26" s="31">
        <v>44</v>
      </c>
      <c r="D26" s="56">
        <f t="shared" si="0"/>
        <v>0.50574712643678166</v>
      </c>
      <c r="E26" s="33">
        <v>4151313.5834999997</v>
      </c>
      <c r="F26" s="32">
        <f t="shared" si="1"/>
        <v>3.1214632306892889E-2</v>
      </c>
    </row>
    <row r="27" spans="1:6">
      <c r="A27" s="51" t="s">
        <v>60</v>
      </c>
      <c r="B27" s="52">
        <v>24</v>
      </c>
      <c r="C27" s="52">
        <v>11</v>
      </c>
      <c r="D27" s="53">
        <f t="shared" si="0"/>
        <v>0.45833333333333331</v>
      </c>
      <c r="E27" s="54">
        <v>101629475</v>
      </c>
      <c r="F27" s="53">
        <f t="shared" si="1"/>
        <v>0.76417418965323103</v>
      </c>
    </row>
    <row r="28" spans="1:6">
      <c r="A28" s="55" t="s">
        <v>112</v>
      </c>
      <c r="B28" s="31">
        <v>4</v>
      </c>
      <c r="C28" s="31">
        <v>2</v>
      </c>
      <c r="D28" s="56">
        <f t="shared" si="0"/>
        <v>0.5</v>
      </c>
      <c r="E28" s="33">
        <v>25415420</v>
      </c>
      <c r="F28" s="32">
        <f t="shared" si="1"/>
        <v>0.19110408651817321</v>
      </c>
    </row>
    <row r="29" spans="1:6">
      <c r="A29" s="55" t="s">
        <v>58</v>
      </c>
      <c r="B29" s="31">
        <v>20</v>
      </c>
      <c r="C29" s="31">
        <v>9</v>
      </c>
      <c r="D29" s="56">
        <f t="shared" si="0"/>
        <v>0.45</v>
      </c>
      <c r="E29" s="33">
        <v>76214055</v>
      </c>
      <c r="F29" s="32">
        <f t="shared" si="1"/>
        <v>0.5730701031350578</v>
      </c>
    </row>
    <row r="30" spans="1:6">
      <c r="A30" s="51" t="s">
        <v>34</v>
      </c>
      <c r="B30" s="52">
        <v>4</v>
      </c>
      <c r="C30" s="52">
        <v>3</v>
      </c>
      <c r="D30" s="53">
        <f t="shared" si="0"/>
        <v>0.75</v>
      </c>
      <c r="E30" s="54">
        <v>2776784.05</v>
      </c>
      <c r="F30" s="53">
        <f t="shared" si="1"/>
        <v>2.0879244936085391E-2</v>
      </c>
    </row>
    <row r="31" spans="1:6">
      <c r="A31" s="55" t="s">
        <v>112</v>
      </c>
      <c r="B31" s="31">
        <v>3</v>
      </c>
      <c r="C31" s="31">
        <v>2</v>
      </c>
      <c r="D31" s="56">
        <f t="shared" si="0"/>
        <v>0.66666666666666663</v>
      </c>
      <c r="E31" s="33">
        <v>2136366.0499999998</v>
      </c>
      <c r="F31" s="32">
        <f t="shared" si="1"/>
        <v>1.6063802307956662E-2</v>
      </c>
    </row>
    <row r="32" spans="1:6">
      <c r="A32" s="55" t="s">
        <v>58</v>
      </c>
      <c r="B32" s="31">
        <v>1</v>
      </c>
      <c r="C32" s="57">
        <v>1</v>
      </c>
      <c r="D32" s="56">
        <f t="shared" si="0"/>
        <v>1</v>
      </c>
      <c r="E32" s="58">
        <v>640418</v>
      </c>
      <c r="F32" s="32">
        <f t="shared" si="1"/>
        <v>4.8154426281287284E-3</v>
      </c>
    </row>
    <row r="33" spans="1:6">
      <c r="A33" s="34" t="s">
        <v>1460</v>
      </c>
      <c r="B33" s="35">
        <v>373</v>
      </c>
      <c r="C33" s="35">
        <v>153</v>
      </c>
      <c r="D33" s="36">
        <f t="shared" si="0"/>
        <v>0.41018766756032171</v>
      </c>
      <c r="E33" s="37">
        <v>132992551.1435</v>
      </c>
      <c r="F33" s="36">
        <f t="shared" si="1"/>
        <v>1</v>
      </c>
    </row>
    <row r="35" spans="1:6">
      <c r="E35" s="38"/>
    </row>
    <row r="36" spans="1:6">
      <c r="A36" s="18" t="s">
        <v>1597</v>
      </c>
      <c r="B36" s="18"/>
      <c r="C36" s="18"/>
      <c r="D36" s="18"/>
    </row>
    <row r="37" spans="1:6" ht="30">
      <c r="A37" s="4" t="s">
        <v>1479</v>
      </c>
      <c r="B37" s="2" t="s">
        <v>1454</v>
      </c>
      <c r="C37" s="26" t="s">
        <v>1455</v>
      </c>
      <c r="D37" s="27" t="s">
        <v>1456</v>
      </c>
      <c r="E37" s="28" t="s">
        <v>1457</v>
      </c>
      <c r="F37" s="29" t="s">
        <v>1458</v>
      </c>
    </row>
    <row r="38" spans="1:6">
      <c r="A38" s="51" t="s">
        <v>112</v>
      </c>
      <c r="B38" s="52">
        <v>166</v>
      </c>
      <c r="C38" s="52">
        <v>71</v>
      </c>
      <c r="D38" s="53">
        <f t="shared" ref="D38:D48" si="2">C38/B38</f>
        <v>0.42771084337349397</v>
      </c>
      <c r="E38" s="54">
        <v>34911209.5</v>
      </c>
      <c r="F38" s="53">
        <f t="shared" ref="F38:F48" si="3">E38/E$48</f>
        <v>0.26250499896291585</v>
      </c>
    </row>
    <row r="39" spans="1:6">
      <c r="A39" s="55" t="s">
        <v>84</v>
      </c>
      <c r="B39" s="31">
        <v>27</v>
      </c>
      <c r="C39" s="31">
        <v>6</v>
      </c>
      <c r="D39" s="56">
        <f t="shared" si="2"/>
        <v>0.22222222222222221</v>
      </c>
      <c r="E39" s="33">
        <v>14112234.75</v>
      </c>
      <c r="F39" s="32">
        <f t="shared" si="3"/>
        <v>0.10611297120522779</v>
      </c>
    </row>
    <row r="40" spans="1:6">
      <c r="A40" s="55" t="s">
        <v>103</v>
      </c>
      <c r="B40" s="31">
        <v>77</v>
      </c>
      <c r="C40" s="31">
        <v>37</v>
      </c>
      <c r="D40" s="56">
        <f t="shared" si="2"/>
        <v>0.48051948051948051</v>
      </c>
      <c r="E40" s="33">
        <v>16092005.600099999</v>
      </c>
      <c r="F40" s="32">
        <f t="shared" si="3"/>
        <v>0.12099930004904259</v>
      </c>
    </row>
    <row r="41" spans="1:6">
      <c r="A41" s="55" t="s">
        <v>273</v>
      </c>
      <c r="B41" s="31">
        <v>20</v>
      </c>
      <c r="C41" s="31">
        <v>10</v>
      </c>
      <c r="D41" s="56">
        <f t="shared" si="2"/>
        <v>0.5</v>
      </c>
      <c r="E41" s="33">
        <v>2204009.2000000002</v>
      </c>
      <c r="F41" s="32">
        <f t="shared" si="3"/>
        <v>1.6572425906935622E-2</v>
      </c>
    </row>
    <row r="42" spans="1:6">
      <c r="A42" s="55" t="s">
        <v>42</v>
      </c>
      <c r="B42" s="31">
        <v>42</v>
      </c>
      <c r="C42" s="31">
        <v>18</v>
      </c>
      <c r="D42" s="56">
        <f t="shared" si="2"/>
        <v>0.42857142857142855</v>
      </c>
      <c r="E42" s="33">
        <v>2502959.9499000004</v>
      </c>
      <c r="F42" s="32">
        <f t="shared" si="3"/>
        <v>1.8820301801709835E-2</v>
      </c>
    </row>
    <row r="43" spans="1:6">
      <c r="A43" s="51" t="s">
        <v>58</v>
      </c>
      <c r="B43" s="52">
        <v>207</v>
      </c>
      <c r="C43" s="52">
        <v>82</v>
      </c>
      <c r="D43" s="53">
        <f t="shared" si="2"/>
        <v>0.39613526570048307</v>
      </c>
      <c r="E43" s="54">
        <v>98081341.6435</v>
      </c>
      <c r="F43" s="53">
        <f t="shared" si="3"/>
        <v>0.73749500103708421</v>
      </c>
    </row>
    <row r="44" spans="1:6">
      <c r="A44" s="55" t="s">
        <v>84</v>
      </c>
      <c r="B44" s="31">
        <v>59</v>
      </c>
      <c r="C44" s="31">
        <v>18</v>
      </c>
      <c r="D44" s="56">
        <f t="shared" si="2"/>
        <v>0.30508474576271188</v>
      </c>
      <c r="E44" s="33">
        <v>28650961.666699998</v>
      </c>
      <c r="F44" s="32">
        <f t="shared" si="3"/>
        <v>0.21543283003711527</v>
      </c>
    </row>
    <row r="45" spans="1:6">
      <c r="A45" s="55" t="s">
        <v>103</v>
      </c>
      <c r="B45" s="31">
        <v>107</v>
      </c>
      <c r="C45" s="31">
        <v>43</v>
      </c>
      <c r="D45" s="56">
        <f t="shared" si="2"/>
        <v>0.40186915887850466</v>
      </c>
      <c r="E45" s="33">
        <v>40115091.9168</v>
      </c>
      <c r="F45" s="32">
        <f t="shared" si="3"/>
        <v>0.30163412591067229</v>
      </c>
    </row>
    <row r="46" spans="1:6">
      <c r="A46" s="55" t="s">
        <v>273</v>
      </c>
      <c r="B46" s="31">
        <v>15</v>
      </c>
      <c r="C46" s="31">
        <v>7</v>
      </c>
      <c r="D46" s="56">
        <f t="shared" si="2"/>
        <v>0.46666666666666667</v>
      </c>
      <c r="E46" s="33">
        <v>2827217.7766999998</v>
      </c>
      <c r="F46" s="32">
        <f t="shared" si="3"/>
        <v>2.1258467127601828E-2</v>
      </c>
    </row>
    <row r="47" spans="1:6">
      <c r="A47" s="55" t="s">
        <v>42</v>
      </c>
      <c r="B47" s="31">
        <v>26</v>
      </c>
      <c r="C47" s="31">
        <v>14</v>
      </c>
      <c r="D47" s="56">
        <f t="shared" si="2"/>
        <v>0.53846153846153844</v>
      </c>
      <c r="E47" s="33">
        <v>26488070.283299997</v>
      </c>
      <c r="F47" s="32">
        <f t="shared" si="3"/>
        <v>0.19916957796169474</v>
      </c>
    </row>
    <row r="48" spans="1:6">
      <c r="A48" s="34" t="s">
        <v>1460</v>
      </c>
      <c r="B48" s="35">
        <v>373</v>
      </c>
      <c r="C48" s="35">
        <v>153</v>
      </c>
      <c r="D48" s="36">
        <f t="shared" si="2"/>
        <v>0.41018766756032171</v>
      </c>
      <c r="E48" s="37">
        <v>132992551.1435</v>
      </c>
      <c r="F48" s="36">
        <f t="shared" si="3"/>
        <v>1</v>
      </c>
    </row>
    <row r="50" spans="1:12">
      <c r="A50" s="18" t="s">
        <v>1598</v>
      </c>
      <c r="B50" s="18"/>
      <c r="C50" s="18"/>
    </row>
    <row r="51" spans="1:12">
      <c r="A51" s="273" t="s">
        <v>1515</v>
      </c>
      <c r="B51" s="275" t="s">
        <v>1516</v>
      </c>
      <c r="C51" s="275"/>
      <c r="D51" s="275"/>
      <c r="E51" s="276" t="s">
        <v>1517</v>
      </c>
      <c r="F51" s="276"/>
      <c r="G51" s="276"/>
      <c r="H51" s="266" t="s">
        <v>1518</v>
      </c>
      <c r="I51" s="266"/>
      <c r="J51" s="266"/>
    </row>
    <row r="52" spans="1:12">
      <c r="A52" s="274"/>
      <c r="B52" s="119" t="s">
        <v>1519</v>
      </c>
      <c r="C52" s="120" t="s">
        <v>1520</v>
      </c>
      <c r="D52" s="121" t="s">
        <v>1456</v>
      </c>
      <c r="E52" s="122" t="s">
        <v>1519</v>
      </c>
      <c r="F52" s="123" t="s">
        <v>1520</v>
      </c>
      <c r="G52" s="124" t="s">
        <v>1456</v>
      </c>
      <c r="H52" s="125" t="s">
        <v>1519</v>
      </c>
      <c r="I52" s="126" t="s">
        <v>1520</v>
      </c>
      <c r="J52" s="127" t="s">
        <v>1456</v>
      </c>
    </row>
    <row r="53" spans="1:12">
      <c r="A53" s="128" t="s">
        <v>245</v>
      </c>
      <c r="B53" s="111">
        <v>222</v>
      </c>
      <c r="C53" s="111">
        <v>108</v>
      </c>
      <c r="D53" s="129">
        <f>C53/B53</f>
        <v>0.48648648648648651</v>
      </c>
      <c r="E53" s="111">
        <v>135</v>
      </c>
      <c r="F53" s="111">
        <v>64</v>
      </c>
      <c r="G53" s="129">
        <f>F53/E53</f>
        <v>0.47407407407407409</v>
      </c>
      <c r="H53" s="111">
        <v>87</v>
      </c>
      <c r="I53" s="111">
        <v>44</v>
      </c>
      <c r="J53" s="131">
        <f>I53/H53</f>
        <v>0.50574712643678166</v>
      </c>
    </row>
    <row r="54" spans="1:12">
      <c r="A54" s="72" t="s">
        <v>1521</v>
      </c>
      <c r="B54" s="69">
        <v>222</v>
      </c>
      <c r="C54" s="69">
        <v>108</v>
      </c>
      <c r="D54" s="73">
        <f>C54/B54</f>
        <v>0.48648648648648651</v>
      </c>
      <c r="E54" s="69">
        <v>135</v>
      </c>
      <c r="F54" s="69">
        <v>64</v>
      </c>
      <c r="G54" s="73">
        <f>F54/E54</f>
        <v>0.47407407407407409</v>
      </c>
      <c r="H54" s="69">
        <v>87</v>
      </c>
      <c r="I54" s="69">
        <v>44</v>
      </c>
      <c r="J54" s="73">
        <f>I54/H54</f>
        <v>0.50574712643678166</v>
      </c>
    </row>
    <row r="55" spans="1:12">
      <c r="A55" s="128" t="s">
        <v>56</v>
      </c>
      <c r="B55" s="111">
        <v>151</v>
      </c>
      <c r="C55" s="111">
        <v>45</v>
      </c>
      <c r="D55" s="130">
        <f t="shared" ref="D55:D59" si="4">C55/B55</f>
        <v>0.29801324503311261</v>
      </c>
      <c r="E55" s="111">
        <v>31</v>
      </c>
      <c r="F55" s="111">
        <v>7</v>
      </c>
      <c r="G55" s="130">
        <f t="shared" ref="G55:G59" si="5">F55/E55</f>
        <v>0.22580645161290322</v>
      </c>
      <c r="H55" s="111">
        <v>120</v>
      </c>
      <c r="I55" s="111">
        <v>38</v>
      </c>
      <c r="J55" s="129">
        <f t="shared" ref="J55:J59" si="6">I55/H55</f>
        <v>0.31666666666666665</v>
      </c>
    </row>
    <row r="56" spans="1:12">
      <c r="A56" s="72" t="s">
        <v>185</v>
      </c>
      <c r="B56" s="69">
        <v>111</v>
      </c>
      <c r="C56" s="69">
        <v>24</v>
      </c>
      <c r="D56" s="73">
        <f t="shared" si="4"/>
        <v>0.21621621621621623</v>
      </c>
      <c r="E56" s="69">
        <v>19</v>
      </c>
      <c r="F56" s="69">
        <v>1</v>
      </c>
      <c r="G56" s="73">
        <f t="shared" si="5"/>
        <v>5.2631578947368418E-2</v>
      </c>
      <c r="H56" s="69">
        <v>92</v>
      </c>
      <c r="I56" s="69">
        <v>23</v>
      </c>
      <c r="J56" s="73">
        <f t="shared" si="6"/>
        <v>0.25</v>
      </c>
    </row>
    <row r="57" spans="1:12">
      <c r="A57" s="72" t="s">
        <v>1443</v>
      </c>
      <c r="B57" s="69">
        <v>12</v>
      </c>
      <c r="C57" s="69">
        <v>7</v>
      </c>
      <c r="D57" s="73">
        <f t="shared" si="4"/>
        <v>0.58333333333333337</v>
      </c>
      <c r="E57" s="69">
        <v>5</v>
      </c>
      <c r="F57" s="69">
        <v>2</v>
      </c>
      <c r="G57" s="73">
        <f t="shared" si="5"/>
        <v>0.4</v>
      </c>
      <c r="H57" s="69">
        <v>7</v>
      </c>
      <c r="I57" s="69">
        <v>5</v>
      </c>
      <c r="J57" s="73">
        <f t="shared" si="6"/>
        <v>0.7142857142857143</v>
      </c>
    </row>
    <row r="58" spans="1:12">
      <c r="A58" s="72" t="s">
        <v>61</v>
      </c>
      <c r="B58" s="69">
        <v>24</v>
      </c>
      <c r="C58" s="69">
        <v>11</v>
      </c>
      <c r="D58" s="73">
        <f t="shared" si="4"/>
        <v>0.45833333333333331</v>
      </c>
      <c r="E58" s="69">
        <v>4</v>
      </c>
      <c r="F58" s="69">
        <v>2</v>
      </c>
      <c r="G58" s="73">
        <f t="shared" si="5"/>
        <v>0.5</v>
      </c>
      <c r="H58" s="69">
        <v>20</v>
      </c>
      <c r="I58" s="69">
        <v>9</v>
      </c>
      <c r="J58" s="73">
        <f t="shared" si="6"/>
        <v>0.45</v>
      </c>
    </row>
    <row r="59" spans="1:12">
      <c r="A59" s="72" t="s">
        <v>34</v>
      </c>
      <c r="B59" s="69">
        <v>4</v>
      </c>
      <c r="C59" s="69">
        <v>3</v>
      </c>
      <c r="D59" s="73">
        <f t="shared" si="4"/>
        <v>0.75</v>
      </c>
      <c r="E59" s="69">
        <v>3</v>
      </c>
      <c r="F59" s="69">
        <v>2</v>
      </c>
      <c r="G59" s="73">
        <f t="shared" si="5"/>
        <v>0.66666666666666663</v>
      </c>
      <c r="H59" s="69">
        <v>1</v>
      </c>
      <c r="I59" s="69">
        <v>1</v>
      </c>
      <c r="J59" s="73">
        <f t="shared" si="6"/>
        <v>1</v>
      </c>
    </row>
    <row r="62" spans="1:12">
      <c r="H62" s="155"/>
      <c r="I62" s="155"/>
      <c r="J62" s="155"/>
      <c r="K62" s="155"/>
    </row>
    <row r="63" spans="1:12">
      <c r="A63" s="18" t="s">
        <v>1440</v>
      </c>
      <c r="H63" s="155"/>
      <c r="I63" s="155"/>
      <c r="J63" s="155"/>
      <c r="K63" s="155"/>
    </row>
    <row r="64" spans="1:12">
      <c r="A64" s="132" t="s">
        <v>1522</v>
      </c>
      <c r="B64" s="132" t="s">
        <v>1439</v>
      </c>
      <c r="C64" s="133" t="s">
        <v>1511</v>
      </c>
      <c r="D64" s="133" t="s">
        <v>1455</v>
      </c>
      <c r="E64" s="133" t="s">
        <v>1512</v>
      </c>
      <c r="F64" s="133" t="s">
        <v>1513</v>
      </c>
      <c r="H64" s="156"/>
      <c r="I64" s="157"/>
      <c r="J64" s="157"/>
      <c r="K64" s="158"/>
      <c r="L64" s="146"/>
    </row>
    <row r="65" spans="1:12">
      <c r="A65" s="267" t="s">
        <v>84</v>
      </c>
      <c r="B65" s="97" t="s">
        <v>112</v>
      </c>
      <c r="C65" s="134">
        <v>27</v>
      </c>
      <c r="D65" s="134">
        <v>6</v>
      </c>
      <c r="E65" s="99">
        <v>0.22222222222222221</v>
      </c>
      <c r="F65" s="99">
        <v>3.9215686274509803E-2</v>
      </c>
      <c r="H65" s="156"/>
      <c r="I65" s="157"/>
      <c r="J65" s="157"/>
      <c r="K65" s="158"/>
      <c r="L65" s="146"/>
    </row>
    <row r="66" spans="1:12">
      <c r="A66" s="267"/>
      <c r="B66" s="97" t="s">
        <v>58</v>
      </c>
      <c r="C66" s="134">
        <v>59</v>
      </c>
      <c r="D66" s="134">
        <v>18</v>
      </c>
      <c r="E66" s="99">
        <v>0.30508474576271188</v>
      </c>
      <c r="F66" s="99">
        <v>0.11764705882352941</v>
      </c>
      <c r="H66" s="159"/>
      <c r="I66" s="160"/>
      <c r="J66" s="160"/>
      <c r="K66" s="158"/>
      <c r="L66" s="146"/>
    </row>
    <row r="67" spans="1:12">
      <c r="A67" s="268"/>
      <c r="B67" s="135" t="s">
        <v>1460</v>
      </c>
      <c r="C67" s="110">
        <v>86</v>
      </c>
      <c r="D67" s="110">
        <v>24</v>
      </c>
      <c r="E67" s="154">
        <v>0.27906976744186046</v>
      </c>
      <c r="F67" s="154">
        <v>0.15686274509803921</v>
      </c>
      <c r="H67" s="156"/>
      <c r="I67" s="157"/>
      <c r="J67" s="157"/>
      <c r="K67" s="158"/>
      <c r="L67" s="146"/>
    </row>
    <row r="68" spans="1:12">
      <c r="A68" s="269" t="s">
        <v>103</v>
      </c>
      <c r="B68" s="136" t="s">
        <v>112</v>
      </c>
      <c r="C68" s="137">
        <v>77</v>
      </c>
      <c r="D68" s="137">
        <v>37</v>
      </c>
      <c r="E68" s="148">
        <v>0.48051948051948051</v>
      </c>
      <c r="F68" s="148">
        <v>0.24183006535947713</v>
      </c>
      <c r="H68" s="156"/>
      <c r="I68" s="157"/>
      <c r="J68" s="157"/>
      <c r="K68" s="158"/>
      <c r="L68" s="146"/>
    </row>
    <row r="69" spans="1:12">
      <c r="A69" s="269"/>
      <c r="B69" s="136" t="s">
        <v>58</v>
      </c>
      <c r="C69" s="137">
        <v>107</v>
      </c>
      <c r="D69" s="137">
        <v>43</v>
      </c>
      <c r="E69" s="148">
        <v>0.40186915887850466</v>
      </c>
      <c r="F69" s="148">
        <v>0.28104575163398693</v>
      </c>
      <c r="H69" s="159"/>
      <c r="I69" s="160"/>
      <c r="J69" s="160"/>
      <c r="K69" s="158"/>
      <c r="L69" s="146"/>
    </row>
    <row r="70" spans="1:12">
      <c r="A70" s="268"/>
      <c r="B70" s="51" t="s">
        <v>1460</v>
      </c>
      <c r="C70" s="111">
        <v>184</v>
      </c>
      <c r="D70" s="111">
        <v>80</v>
      </c>
      <c r="E70" s="53">
        <v>0.43478260869565216</v>
      </c>
      <c r="F70" s="53">
        <v>0.52287581699346408</v>
      </c>
      <c r="H70" s="156"/>
      <c r="I70" s="157"/>
      <c r="J70" s="157"/>
      <c r="K70" s="158"/>
      <c r="L70" s="146"/>
    </row>
    <row r="71" spans="1:12">
      <c r="A71" s="271" t="s">
        <v>273</v>
      </c>
      <c r="B71" s="138" t="s">
        <v>112</v>
      </c>
      <c r="C71" s="139">
        <v>20</v>
      </c>
      <c r="D71" s="139">
        <v>10</v>
      </c>
      <c r="E71" s="149">
        <v>0.5</v>
      </c>
      <c r="F71" s="149">
        <v>6.535947712418301E-2</v>
      </c>
      <c r="H71" s="156"/>
      <c r="I71" s="157"/>
      <c r="J71" s="157"/>
      <c r="K71" s="158"/>
      <c r="L71" s="146"/>
    </row>
    <row r="72" spans="1:12">
      <c r="A72" s="271"/>
      <c r="B72" s="138" t="s">
        <v>58</v>
      </c>
      <c r="C72" s="139">
        <v>15</v>
      </c>
      <c r="D72" s="139">
        <v>7</v>
      </c>
      <c r="E72" s="149">
        <v>0.46666666666666667</v>
      </c>
      <c r="F72" s="149">
        <v>4.5751633986928102E-2</v>
      </c>
      <c r="H72" s="159"/>
      <c r="I72" s="160"/>
      <c r="J72" s="160"/>
      <c r="K72" s="158"/>
      <c r="L72" s="146"/>
    </row>
    <row r="73" spans="1:12">
      <c r="A73" s="268"/>
      <c r="B73" s="140" t="s">
        <v>1460</v>
      </c>
      <c r="C73" s="141">
        <v>35</v>
      </c>
      <c r="D73" s="141">
        <v>17</v>
      </c>
      <c r="E73" s="150">
        <v>0.48571428571428571</v>
      </c>
      <c r="F73" s="150">
        <v>0.1111111111111111</v>
      </c>
      <c r="H73" s="156"/>
      <c r="I73" s="157"/>
      <c r="J73" s="157"/>
      <c r="K73" s="158"/>
      <c r="L73" s="146"/>
    </row>
    <row r="74" spans="1:12">
      <c r="A74" s="272" t="s">
        <v>42</v>
      </c>
      <c r="B74" s="142" t="s">
        <v>112</v>
      </c>
      <c r="C74" s="143">
        <v>42</v>
      </c>
      <c r="D74" s="143">
        <v>18</v>
      </c>
      <c r="E74" s="151">
        <v>0.42857142857142855</v>
      </c>
      <c r="F74" s="151">
        <v>0.11764705882352941</v>
      </c>
      <c r="H74" s="156"/>
      <c r="I74" s="157"/>
      <c r="J74" s="157"/>
      <c r="K74" s="158"/>
      <c r="L74" s="146"/>
    </row>
    <row r="75" spans="1:12">
      <c r="A75" s="272"/>
      <c r="B75" s="142" t="s">
        <v>58</v>
      </c>
      <c r="C75" s="143">
        <v>26</v>
      </c>
      <c r="D75" s="143">
        <v>14</v>
      </c>
      <c r="E75" s="151">
        <v>0.53846153846153844</v>
      </c>
      <c r="F75" s="151">
        <v>9.1503267973856203E-2</v>
      </c>
      <c r="H75" s="159"/>
      <c r="I75" s="160"/>
      <c r="J75" s="160"/>
      <c r="K75" s="158"/>
      <c r="L75" s="146"/>
    </row>
    <row r="76" spans="1:12">
      <c r="A76" s="268"/>
      <c r="B76" s="144" t="s">
        <v>1460</v>
      </c>
      <c r="C76" s="145">
        <v>68</v>
      </c>
      <c r="D76" s="145">
        <v>32</v>
      </c>
      <c r="E76" s="152">
        <v>0.47058823529411764</v>
      </c>
      <c r="F76" s="152">
        <v>0.20915032679738563</v>
      </c>
      <c r="H76" s="93"/>
      <c r="I76" s="161"/>
      <c r="J76" s="161"/>
      <c r="K76" s="158"/>
      <c r="L76" s="146"/>
    </row>
    <row r="77" spans="1:12">
      <c r="A77" s="270" t="s">
        <v>1460</v>
      </c>
      <c r="B77" s="270"/>
      <c r="C77" s="71">
        <v>373</v>
      </c>
      <c r="D77" s="71">
        <v>153</v>
      </c>
      <c r="E77" s="36">
        <v>0.41018766756032171</v>
      </c>
      <c r="F77" s="75">
        <v>1</v>
      </c>
      <c r="H77" s="155"/>
      <c r="I77" s="155"/>
      <c r="J77" s="155"/>
      <c r="K77" s="155"/>
    </row>
    <row r="78" spans="1:12">
      <c r="H78" s="155"/>
      <c r="I78" s="155"/>
      <c r="J78" s="155"/>
      <c r="K78" s="155"/>
    </row>
  </sheetData>
  <mergeCells count="9">
    <mergeCell ref="H51:J51"/>
    <mergeCell ref="A65:A67"/>
    <mergeCell ref="A68:A70"/>
    <mergeCell ref="A77:B77"/>
    <mergeCell ref="A71:A73"/>
    <mergeCell ref="A74:A76"/>
    <mergeCell ref="A51:A52"/>
    <mergeCell ref="B51:D51"/>
    <mergeCell ref="E51:G5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N42"/>
  <sheetViews>
    <sheetView workbookViewId="0">
      <selection activeCell="J12" sqref="J11:J12"/>
    </sheetView>
  </sheetViews>
  <sheetFormatPr defaultRowHeight="15"/>
  <cols>
    <col min="1" max="1" width="30.85546875" customWidth="1"/>
    <col min="2" max="6" width="16" customWidth="1"/>
    <col min="9" max="9" width="52.42578125" customWidth="1"/>
    <col min="10" max="14" width="16.42578125" customWidth="1"/>
  </cols>
  <sheetData>
    <row r="1" spans="1:14">
      <c r="A1" s="18" t="s">
        <v>1444</v>
      </c>
      <c r="B1" s="18"/>
      <c r="I1" s="18" t="s">
        <v>1531</v>
      </c>
      <c r="J1" s="18"/>
    </row>
    <row r="2" spans="1:14" ht="32.25" customHeight="1">
      <c r="A2" s="4" t="s">
        <v>1461</v>
      </c>
      <c r="B2" s="2" t="s">
        <v>1454</v>
      </c>
      <c r="C2" s="26" t="s">
        <v>1455</v>
      </c>
      <c r="D2" s="27" t="s">
        <v>1456</v>
      </c>
      <c r="E2" s="28" t="s">
        <v>1457</v>
      </c>
      <c r="F2" s="29" t="s">
        <v>1458</v>
      </c>
      <c r="I2" s="4" t="s">
        <v>1459</v>
      </c>
      <c r="J2" s="2" t="s">
        <v>1454</v>
      </c>
      <c r="K2" s="26" t="s">
        <v>1455</v>
      </c>
      <c r="L2" s="27" t="s">
        <v>1456</v>
      </c>
      <c r="M2" s="28" t="s">
        <v>1457</v>
      </c>
      <c r="N2" s="29" t="s">
        <v>1458</v>
      </c>
    </row>
    <row r="3" spans="1:14">
      <c r="A3" s="30" t="s">
        <v>84</v>
      </c>
      <c r="B3" s="62">
        <v>41</v>
      </c>
      <c r="C3" s="162">
        <v>9</v>
      </c>
      <c r="D3" s="42">
        <v>0.21951219512195122</v>
      </c>
      <c r="E3" s="163">
        <v>4591339</v>
      </c>
      <c r="F3" s="164">
        <v>0.3126808499741926</v>
      </c>
      <c r="I3" s="34" t="s">
        <v>1460</v>
      </c>
      <c r="J3" s="35">
        <v>111</v>
      </c>
      <c r="K3" s="35">
        <v>24</v>
      </c>
      <c r="L3" s="36">
        <f t="shared" ref="L3:L17" si="0">K3/J3</f>
        <v>0.21621621621621623</v>
      </c>
      <c r="M3" s="37">
        <v>14683787</v>
      </c>
      <c r="N3" s="36">
        <v>1</v>
      </c>
    </row>
    <row r="4" spans="1:14">
      <c r="A4" s="30" t="s">
        <v>103</v>
      </c>
      <c r="B4" s="62">
        <v>58</v>
      </c>
      <c r="C4" s="162">
        <v>15</v>
      </c>
      <c r="D4" s="42">
        <v>0.25862068965517243</v>
      </c>
      <c r="E4" s="163">
        <v>10092448</v>
      </c>
      <c r="F4" s="164">
        <v>0.68731915002580735</v>
      </c>
      <c r="I4" s="30" t="s">
        <v>101</v>
      </c>
      <c r="J4" s="31">
        <v>15</v>
      </c>
      <c r="K4" s="31">
        <v>5</v>
      </c>
      <c r="L4" s="32">
        <f t="shared" si="0"/>
        <v>0.33333333333333331</v>
      </c>
      <c r="M4" s="33">
        <v>3044556</v>
      </c>
      <c r="N4" s="32">
        <v>0.20734133503843388</v>
      </c>
    </row>
    <row r="5" spans="1:14">
      <c r="A5" s="30" t="s">
        <v>273</v>
      </c>
      <c r="B5" s="165">
        <v>8</v>
      </c>
      <c r="C5" s="166"/>
      <c r="D5" s="167"/>
      <c r="E5" s="168"/>
      <c r="F5" s="167"/>
      <c r="I5" s="30" t="s">
        <v>140</v>
      </c>
      <c r="J5" s="31">
        <v>12</v>
      </c>
      <c r="K5" s="31">
        <v>4</v>
      </c>
      <c r="L5" s="32">
        <f t="shared" si="0"/>
        <v>0.33333333333333331</v>
      </c>
      <c r="M5" s="33">
        <v>2437147</v>
      </c>
      <c r="N5" s="32">
        <v>0.16597537133983215</v>
      </c>
    </row>
    <row r="6" spans="1:14">
      <c r="A6" s="30" t="s">
        <v>42</v>
      </c>
      <c r="B6" s="165">
        <v>4</v>
      </c>
      <c r="C6" s="166"/>
      <c r="D6" s="167"/>
      <c r="E6" s="168"/>
      <c r="F6" s="167"/>
      <c r="I6" s="30" t="s">
        <v>262</v>
      </c>
      <c r="J6" s="31">
        <v>8</v>
      </c>
      <c r="K6" s="31">
        <v>2</v>
      </c>
      <c r="L6" s="32">
        <f t="shared" si="0"/>
        <v>0.25</v>
      </c>
      <c r="M6" s="33">
        <v>2049240</v>
      </c>
      <c r="N6" s="32">
        <v>0.13955800366758248</v>
      </c>
    </row>
    <row r="7" spans="1:14">
      <c r="A7" s="34" t="s">
        <v>1523</v>
      </c>
      <c r="B7" s="35">
        <v>111</v>
      </c>
      <c r="C7" s="35">
        <v>24</v>
      </c>
      <c r="D7" s="36">
        <v>0.21621621621621623</v>
      </c>
      <c r="E7" s="37">
        <v>14683787</v>
      </c>
      <c r="F7" s="36">
        <v>1</v>
      </c>
      <c r="I7" s="40" t="s">
        <v>66</v>
      </c>
      <c r="J7" s="41">
        <v>5</v>
      </c>
      <c r="K7" s="41">
        <v>2</v>
      </c>
      <c r="L7" s="42">
        <f t="shared" si="0"/>
        <v>0.4</v>
      </c>
      <c r="M7" s="43">
        <v>1262733</v>
      </c>
      <c r="N7" s="42">
        <v>8.5995050186985139E-2</v>
      </c>
    </row>
    <row r="8" spans="1:14">
      <c r="I8" s="30" t="s">
        <v>944</v>
      </c>
      <c r="J8" s="31">
        <v>1</v>
      </c>
      <c r="K8" s="31">
        <v>1</v>
      </c>
      <c r="L8" s="32">
        <f t="shared" si="0"/>
        <v>1</v>
      </c>
      <c r="M8" s="33">
        <v>840715</v>
      </c>
      <c r="N8" s="32">
        <v>5.7254644186816382E-2</v>
      </c>
    </row>
    <row r="9" spans="1:14">
      <c r="I9" s="30" t="s">
        <v>40</v>
      </c>
      <c r="J9" s="31">
        <v>7</v>
      </c>
      <c r="K9" s="31">
        <v>2</v>
      </c>
      <c r="L9" s="32">
        <f t="shared" si="0"/>
        <v>0.2857142857142857</v>
      </c>
      <c r="M9" s="33">
        <v>812642</v>
      </c>
      <c r="N9" s="32">
        <v>5.5342807683058874E-2</v>
      </c>
    </row>
    <row r="10" spans="1:14">
      <c r="I10" s="30" t="s">
        <v>125</v>
      </c>
      <c r="J10" s="31">
        <v>14</v>
      </c>
      <c r="K10" s="31">
        <v>1</v>
      </c>
      <c r="L10" s="32">
        <f t="shared" si="0"/>
        <v>7.1428571428571425E-2</v>
      </c>
      <c r="M10" s="33">
        <v>810382</v>
      </c>
      <c r="N10" s="32">
        <v>5.5188896433869546E-2</v>
      </c>
    </row>
    <row r="11" spans="1:14">
      <c r="A11" s="18" t="s">
        <v>1526</v>
      </c>
      <c r="B11" s="18"/>
      <c r="I11" s="30" t="s">
        <v>1011</v>
      </c>
      <c r="J11" s="31">
        <v>3</v>
      </c>
      <c r="K11" s="31">
        <v>1</v>
      </c>
      <c r="L11" s="32">
        <f t="shared" si="0"/>
        <v>0.33333333333333331</v>
      </c>
      <c r="M11" s="33">
        <v>743819</v>
      </c>
      <c r="N11" s="32">
        <v>5.0655801531307963E-2</v>
      </c>
    </row>
    <row r="12" spans="1:14" ht="26.25" customHeight="1">
      <c r="A12" s="4" t="s">
        <v>1524</v>
      </c>
      <c r="B12" s="2" t="s">
        <v>1454</v>
      </c>
      <c r="C12" s="26" t="s">
        <v>1455</v>
      </c>
      <c r="D12" s="27" t="s">
        <v>1456</v>
      </c>
      <c r="E12" s="28" t="s">
        <v>1457</v>
      </c>
      <c r="F12" s="29" t="s">
        <v>1458</v>
      </c>
      <c r="I12" s="40" t="s">
        <v>82</v>
      </c>
      <c r="J12" s="41">
        <v>5</v>
      </c>
      <c r="K12" s="41">
        <v>1</v>
      </c>
      <c r="L12" s="42">
        <f t="shared" si="0"/>
        <v>0.2</v>
      </c>
      <c r="M12" s="43">
        <v>552562</v>
      </c>
      <c r="N12" s="42">
        <v>3.7630755608209242E-2</v>
      </c>
    </row>
    <row r="13" spans="1:14">
      <c r="A13" s="61" t="s">
        <v>589</v>
      </c>
      <c r="B13" s="31">
        <v>3</v>
      </c>
      <c r="C13" s="45"/>
      <c r="D13" s="11"/>
      <c r="E13" s="45"/>
      <c r="F13" s="11"/>
      <c r="I13" s="30" t="s">
        <v>1043</v>
      </c>
      <c r="J13" s="31">
        <v>1</v>
      </c>
      <c r="K13" s="31">
        <v>1</v>
      </c>
      <c r="L13" s="32">
        <f t="shared" si="0"/>
        <v>1</v>
      </c>
      <c r="M13" s="33">
        <v>515372</v>
      </c>
      <c r="N13" s="32">
        <v>3.5098030228850365E-2</v>
      </c>
    </row>
    <row r="14" spans="1:14">
      <c r="A14" s="30" t="s">
        <v>41</v>
      </c>
      <c r="B14" s="31">
        <v>20</v>
      </c>
      <c r="C14" s="31">
        <v>5</v>
      </c>
      <c r="D14" s="32">
        <f>C14/B14</f>
        <v>0.25</v>
      </c>
      <c r="E14" s="33">
        <v>2485747</v>
      </c>
      <c r="F14" s="32">
        <v>0.16928514422062918</v>
      </c>
      <c r="I14" s="30" t="s">
        <v>200</v>
      </c>
      <c r="J14" s="31">
        <v>1</v>
      </c>
      <c r="K14" s="31">
        <v>1</v>
      </c>
      <c r="L14" s="32">
        <f t="shared" si="0"/>
        <v>1</v>
      </c>
      <c r="M14" s="33">
        <v>513447</v>
      </c>
      <c r="N14" s="32">
        <v>3.4966933257748835E-2</v>
      </c>
    </row>
    <row r="15" spans="1:14">
      <c r="A15" s="30" t="s">
        <v>102</v>
      </c>
      <c r="B15" s="31">
        <v>26</v>
      </c>
      <c r="C15" s="31">
        <v>6</v>
      </c>
      <c r="D15" s="32">
        <f t="shared" ref="D15:D19" si="1">C15/B15</f>
        <v>0.23076923076923078</v>
      </c>
      <c r="E15" s="33">
        <v>3558003</v>
      </c>
      <c r="F15" s="32">
        <v>0.24230826829618271</v>
      </c>
      <c r="I15" s="30" t="s">
        <v>1351</v>
      </c>
      <c r="J15" s="31">
        <v>1</v>
      </c>
      <c r="K15" s="31">
        <v>1</v>
      </c>
      <c r="L15" s="32">
        <f t="shared" si="0"/>
        <v>1</v>
      </c>
      <c r="M15" s="33">
        <v>452058</v>
      </c>
      <c r="N15" s="32">
        <v>3.0786199772579105E-2</v>
      </c>
    </row>
    <row r="16" spans="1:14">
      <c r="A16" s="30" t="s">
        <v>83</v>
      </c>
      <c r="B16" s="31">
        <v>8</v>
      </c>
      <c r="C16" s="31">
        <v>1</v>
      </c>
      <c r="D16" s="32">
        <f t="shared" si="1"/>
        <v>0.125</v>
      </c>
      <c r="E16" s="33">
        <v>552562</v>
      </c>
      <c r="F16" s="32">
        <v>3.7630755608209242E-2</v>
      </c>
      <c r="I16" s="40" t="s">
        <v>779</v>
      </c>
      <c r="J16" s="41">
        <v>1</v>
      </c>
      <c r="K16" s="41">
        <v>1</v>
      </c>
      <c r="L16" s="42">
        <f t="shared" si="0"/>
        <v>1</v>
      </c>
      <c r="M16" s="43">
        <v>410372</v>
      </c>
      <c r="N16" s="42">
        <v>2.7947286350585174E-2</v>
      </c>
    </row>
    <row r="17" spans="1:14">
      <c r="A17" s="30" t="s">
        <v>126</v>
      </c>
      <c r="B17" s="31">
        <v>40</v>
      </c>
      <c r="C17" s="31">
        <v>7</v>
      </c>
      <c r="D17" s="32">
        <f t="shared" si="1"/>
        <v>0.17499999999999999</v>
      </c>
      <c r="E17" s="33">
        <v>5198270</v>
      </c>
      <c r="F17" s="32">
        <v>0.35401426076256759</v>
      </c>
      <c r="I17" s="30" t="s">
        <v>1230</v>
      </c>
      <c r="J17" s="31">
        <v>2</v>
      </c>
      <c r="K17" s="31">
        <v>1</v>
      </c>
      <c r="L17" s="32">
        <f t="shared" si="0"/>
        <v>0.5</v>
      </c>
      <c r="M17" s="33">
        <v>238742</v>
      </c>
      <c r="N17" s="32">
        <v>1.6258884714140841E-2</v>
      </c>
    </row>
    <row r="18" spans="1:14">
      <c r="A18" s="30" t="s">
        <v>141</v>
      </c>
      <c r="B18" s="31">
        <v>14</v>
      </c>
      <c r="C18" s="31">
        <v>5</v>
      </c>
      <c r="D18" s="32">
        <f t="shared" si="1"/>
        <v>0.35714285714285715</v>
      </c>
      <c r="E18" s="33">
        <v>2889205</v>
      </c>
      <c r="F18" s="32">
        <v>0.19676157111241127</v>
      </c>
      <c r="I18" s="30" t="s">
        <v>481</v>
      </c>
      <c r="J18" s="31">
        <v>5</v>
      </c>
      <c r="K18" s="45"/>
      <c r="L18" s="46"/>
      <c r="M18" s="47"/>
      <c r="N18" s="46"/>
    </row>
    <row r="19" spans="1:14">
      <c r="A19" s="34" t="s">
        <v>1460</v>
      </c>
      <c r="B19" s="35">
        <v>111</v>
      </c>
      <c r="C19" s="35">
        <v>24</v>
      </c>
      <c r="D19" s="36">
        <f t="shared" si="1"/>
        <v>0.21621621621621623</v>
      </c>
      <c r="E19" s="37">
        <v>14683787</v>
      </c>
      <c r="F19" s="36">
        <v>1</v>
      </c>
      <c r="I19" s="30" t="s">
        <v>1464</v>
      </c>
      <c r="J19" s="31">
        <v>4</v>
      </c>
      <c r="K19" s="45"/>
      <c r="L19" s="46"/>
      <c r="M19" s="47"/>
      <c r="N19" s="46"/>
    </row>
    <row r="20" spans="1:14">
      <c r="I20" s="30" t="s">
        <v>834</v>
      </c>
      <c r="J20" s="31">
        <v>4</v>
      </c>
      <c r="K20" s="45"/>
      <c r="L20" s="46"/>
      <c r="M20" s="47"/>
      <c r="N20" s="46"/>
    </row>
    <row r="21" spans="1:14">
      <c r="I21" s="30" t="s">
        <v>1465</v>
      </c>
      <c r="J21" s="31">
        <v>3</v>
      </c>
      <c r="K21" s="45"/>
      <c r="L21" s="46"/>
      <c r="M21" s="47"/>
      <c r="N21" s="46"/>
    </row>
    <row r="22" spans="1:14">
      <c r="I22" s="30" t="s">
        <v>1467</v>
      </c>
      <c r="J22" s="31">
        <v>3</v>
      </c>
      <c r="K22" s="45"/>
      <c r="L22" s="46"/>
      <c r="M22" s="47"/>
      <c r="N22" s="46"/>
    </row>
    <row r="23" spans="1:14">
      <c r="A23" s="18" t="s">
        <v>1527</v>
      </c>
      <c r="B23" s="18"/>
      <c r="I23" s="30" t="s">
        <v>338</v>
      </c>
      <c r="J23" s="31">
        <v>2</v>
      </c>
      <c r="K23" s="45"/>
      <c r="L23" s="46"/>
      <c r="M23" s="47"/>
      <c r="N23" s="46"/>
    </row>
    <row r="24" spans="1:14" ht="26.25" customHeight="1">
      <c r="A24" s="4" t="s">
        <v>1525</v>
      </c>
      <c r="B24" s="2" t="s">
        <v>1454</v>
      </c>
      <c r="C24" s="26" t="s">
        <v>1455</v>
      </c>
      <c r="D24" s="27" t="s">
        <v>1456</v>
      </c>
      <c r="E24" s="28" t="s">
        <v>1457</v>
      </c>
      <c r="F24" s="29" t="s">
        <v>1458</v>
      </c>
      <c r="I24" s="40" t="s">
        <v>349</v>
      </c>
      <c r="J24" s="41">
        <v>2</v>
      </c>
      <c r="K24" s="48"/>
      <c r="L24" s="49"/>
      <c r="M24" s="50"/>
      <c r="N24" s="49"/>
    </row>
    <row r="25" spans="1:14">
      <c r="A25" s="51" t="s">
        <v>112</v>
      </c>
      <c r="B25" s="52">
        <v>19</v>
      </c>
      <c r="C25" s="52">
        <v>1</v>
      </c>
      <c r="D25" s="129">
        <f>C25/B25</f>
        <v>5.2631578947368418E-2</v>
      </c>
      <c r="E25" s="54">
        <v>452058</v>
      </c>
      <c r="F25" s="53">
        <f>E25/E$34</f>
        <v>3.0786199772579105E-2</v>
      </c>
      <c r="I25" s="40" t="s">
        <v>249</v>
      </c>
      <c r="J25" s="41">
        <v>2</v>
      </c>
      <c r="K25" s="48"/>
      <c r="L25" s="49"/>
      <c r="M25" s="50"/>
      <c r="N25" s="49"/>
    </row>
    <row r="26" spans="1:14">
      <c r="A26" s="55" t="s">
        <v>84</v>
      </c>
      <c r="B26" s="31">
        <v>8</v>
      </c>
      <c r="C26" s="45"/>
      <c r="D26" s="169"/>
      <c r="E26" s="47"/>
      <c r="F26" s="46"/>
      <c r="I26" s="30" t="s">
        <v>1470</v>
      </c>
      <c r="J26" s="31">
        <v>2</v>
      </c>
      <c r="K26" s="45"/>
      <c r="L26" s="46"/>
      <c r="M26" s="47"/>
      <c r="N26" s="46"/>
    </row>
    <row r="27" spans="1:14">
      <c r="A27" s="55" t="s">
        <v>103</v>
      </c>
      <c r="B27" s="31">
        <v>9</v>
      </c>
      <c r="C27" s="31">
        <v>1</v>
      </c>
      <c r="D27" s="170">
        <f t="shared" ref="D27" si="2">C27/B27</f>
        <v>0.1111111111111111</v>
      </c>
      <c r="E27" s="33">
        <v>452058</v>
      </c>
      <c r="F27" s="171">
        <f t="shared" ref="F27:F34" si="3">E27/E$34</f>
        <v>3.0786199772579105E-2</v>
      </c>
      <c r="I27" s="30" t="s">
        <v>1474</v>
      </c>
      <c r="J27" s="31">
        <v>1</v>
      </c>
      <c r="K27" s="45"/>
      <c r="L27" s="46"/>
      <c r="M27" s="47"/>
      <c r="N27" s="46"/>
    </row>
    <row r="28" spans="1:14">
      <c r="A28" s="55" t="s">
        <v>273</v>
      </c>
      <c r="B28" s="31">
        <v>2</v>
      </c>
      <c r="C28" s="45"/>
      <c r="D28" s="169"/>
      <c r="E28" s="47"/>
      <c r="F28" s="46"/>
      <c r="I28" s="30" t="s">
        <v>1466</v>
      </c>
      <c r="J28" s="31">
        <v>1</v>
      </c>
      <c r="K28" s="45"/>
      <c r="L28" s="46"/>
      <c r="M28" s="47"/>
      <c r="N28" s="46"/>
    </row>
    <row r="29" spans="1:14">
      <c r="A29" s="51" t="s">
        <v>58</v>
      </c>
      <c r="B29" s="52">
        <v>92</v>
      </c>
      <c r="C29" s="52">
        <v>23</v>
      </c>
      <c r="D29" s="129">
        <f t="shared" ref="D29:D31" si="4">C29/B29</f>
        <v>0.25</v>
      </c>
      <c r="E29" s="54">
        <v>14231729</v>
      </c>
      <c r="F29" s="53">
        <f t="shared" si="3"/>
        <v>0.96921380022742087</v>
      </c>
      <c r="I29" s="30" t="s">
        <v>468</v>
      </c>
      <c r="J29" s="31">
        <v>1</v>
      </c>
      <c r="K29" s="45"/>
      <c r="L29" s="46"/>
      <c r="M29" s="47"/>
      <c r="N29" s="46"/>
    </row>
    <row r="30" spans="1:14">
      <c r="A30" s="55" t="s">
        <v>84</v>
      </c>
      <c r="B30" s="31">
        <v>33</v>
      </c>
      <c r="C30" s="31">
        <v>9</v>
      </c>
      <c r="D30" s="170">
        <f t="shared" si="4"/>
        <v>0.27272727272727271</v>
      </c>
      <c r="E30" s="33">
        <v>4591339</v>
      </c>
      <c r="F30" s="171">
        <f t="shared" si="3"/>
        <v>0.3126808499741926</v>
      </c>
      <c r="I30" s="30" t="s">
        <v>214</v>
      </c>
      <c r="J30" s="31">
        <v>1</v>
      </c>
      <c r="K30" s="45"/>
      <c r="L30" s="46"/>
      <c r="M30" s="47"/>
      <c r="N30" s="46"/>
    </row>
    <row r="31" spans="1:14">
      <c r="A31" s="55" t="s">
        <v>103</v>
      </c>
      <c r="B31" s="31">
        <v>49</v>
      </c>
      <c r="C31" s="31">
        <v>14</v>
      </c>
      <c r="D31" s="170">
        <f t="shared" si="4"/>
        <v>0.2857142857142857</v>
      </c>
      <c r="E31" s="33">
        <v>9640390</v>
      </c>
      <c r="F31" s="171">
        <f t="shared" si="3"/>
        <v>0.65653295025322822</v>
      </c>
      <c r="I31" s="30" t="s">
        <v>1468</v>
      </c>
      <c r="J31" s="31">
        <v>1</v>
      </c>
      <c r="K31" s="45"/>
      <c r="L31" s="46"/>
      <c r="M31" s="47"/>
      <c r="N31" s="46"/>
    </row>
    <row r="32" spans="1:14">
      <c r="A32" s="55" t="s">
        <v>273</v>
      </c>
      <c r="B32" s="31">
        <v>6</v>
      </c>
      <c r="C32" s="45"/>
      <c r="D32" s="169"/>
      <c r="E32" s="47"/>
      <c r="F32" s="46"/>
      <c r="I32" s="30" t="s">
        <v>115</v>
      </c>
      <c r="J32" s="31">
        <v>1</v>
      </c>
      <c r="K32" s="45"/>
      <c r="L32" s="46"/>
      <c r="M32" s="47"/>
      <c r="N32" s="46"/>
    </row>
    <row r="33" spans="1:14">
      <c r="A33" s="55" t="s">
        <v>42</v>
      </c>
      <c r="B33" s="31">
        <v>4</v>
      </c>
      <c r="C33" s="45"/>
      <c r="D33" s="169"/>
      <c r="E33" s="47"/>
      <c r="F33" s="46"/>
      <c r="I33" s="30" t="s">
        <v>1477</v>
      </c>
      <c r="J33" s="31">
        <v>1</v>
      </c>
      <c r="K33" s="45"/>
      <c r="L33" s="46"/>
      <c r="M33" s="47"/>
      <c r="N33" s="46"/>
    </row>
    <row r="34" spans="1:14">
      <c r="A34" s="34" t="s">
        <v>1460</v>
      </c>
      <c r="B34" s="35">
        <v>111</v>
      </c>
      <c r="C34" s="35">
        <v>24</v>
      </c>
      <c r="D34" s="75">
        <f t="shared" ref="D34" si="5">C34/B34</f>
        <v>0.21621621621621623</v>
      </c>
      <c r="E34" s="37">
        <v>14683787</v>
      </c>
      <c r="F34" s="36">
        <f t="shared" si="3"/>
        <v>1</v>
      </c>
      <c r="I34" s="30" t="s">
        <v>1478</v>
      </c>
      <c r="J34" s="31">
        <v>1</v>
      </c>
      <c r="K34" s="45"/>
      <c r="L34" s="46"/>
      <c r="M34" s="47"/>
      <c r="N34" s="46"/>
    </row>
    <row r="39" spans="1:14">
      <c r="I39" s="23"/>
      <c r="J39" s="24"/>
      <c r="K39" s="24"/>
      <c r="L39" s="24"/>
      <c r="M39" s="10"/>
    </row>
    <row r="40" spans="1:14">
      <c r="I40" s="20"/>
      <c r="J40" s="18"/>
      <c r="K40" s="18"/>
      <c r="L40" s="18"/>
    </row>
    <row r="41" spans="1:14">
      <c r="I41" s="20"/>
      <c r="J41" s="25"/>
    </row>
    <row r="42" spans="1:14">
      <c r="I42" s="20"/>
      <c r="J42" s="2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N43"/>
  <sheetViews>
    <sheetView workbookViewId="0">
      <selection activeCell="I32" sqref="I31:I32"/>
    </sheetView>
  </sheetViews>
  <sheetFormatPr defaultRowHeight="15"/>
  <cols>
    <col min="1" max="1" width="46.28515625" customWidth="1"/>
    <col min="2" max="2" width="14.7109375" customWidth="1"/>
    <col min="3" max="3" width="14.140625" customWidth="1"/>
    <col min="4" max="4" width="12.7109375" customWidth="1"/>
    <col min="5" max="5" width="17.42578125" customWidth="1"/>
    <col min="6" max="6" width="19.5703125" customWidth="1"/>
    <col min="9" max="9" width="35.85546875" customWidth="1"/>
    <col min="10" max="10" width="13.5703125" customWidth="1"/>
    <col min="11" max="14" width="13.85546875" customWidth="1"/>
  </cols>
  <sheetData>
    <row r="1" spans="1:14">
      <c r="A1" s="18" t="s">
        <v>1449</v>
      </c>
      <c r="B1" s="18"/>
      <c r="C1" s="18"/>
      <c r="D1" s="18"/>
      <c r="E1" s="18"/>
      <c r="I1" s="18" t="s">
        <v>1530</v>
      </c>
      <c r="J1" s="192"/>
      <c r="K1" s="18"/>
      <c r="L1" s="18"/>
    </row>
    <row r="2" spans="1:14" ht="30">
      <c r="A2" s="4" t="s">
        <v>1461</v>
      </c>
      <c r="B2" s="2" t="s">
        <v>1454</v>
      </c>
      <c r="C2" s="26" t="s">
        <v>1455</v>
      </c>
      <c r="D2" s="27" t="s">
        <v>1456</v>
      </c>
      <c r="E2" s="28" t="s">
        <v>1457</v>
      </c>
      <c r="F2" s="29" t="s">
        <v>1458</v>
      </c>
      <c r="I2" s="4" t="s">
        <v>1459</v>
      </c>
      <c r="J2" s="2" t="s">
        <v>1454</v>
      </c>
      <c r="K2" s="26" t="s">
        <v>1455</v>
      </c>
      <c r="L2" s="27" t="s">
        <v>1456</v>
      </c>
      <c r="M2" s="28" t="s">
        <v>1457</v>
      </c>
      <c r="N2" s="29" t="s">
        <v>1458</v>
      </c>
    </row>
    <row r="3" spans="1:14">
      <c r="A3" s="30" t="s">
        <v>273</v>
      </c>
      <c r="B3" s="31">
        <v>10</v>
      </c>
      <c r="C3" s="31">
        <v>6</v>
      </c>
      <c r="D3" s="32">
        <v>0.6</v>
      </c>
      <c r="E3" s="33">
        <v>4052877.8100000005</v>
      </c>
      <c r="F3" s="32">
        <v>0.92016066875615654</v>
      </c>
      <c r="I3" s="34" t="s">
        <v>1460</v>
      </c>
      <c r="J3" s="35">
        <v>12</v>
      </c>
      <c r="K3" s="35">
        <v>7</v>
      </c>
      <c r="L3" s="172">
        <f t="shared" ref="L3:L8" si="0">K3/J3</f>
        <v>0.58333333333333337</v>
      </c>
      <c r="M3" s="37">
        <v>4404532.7600000007</v>
      </c>
      <c r="N3" s="77">
        <v>1</v>
      </c>
    </row>
    <row r="4" spans="1:14">
      <c r="A4" s="30" t="s">
        <v>42</v>
      </c>
      <c r="B4" s="31">
        <v>2</v>
      </c>
      <c r="C4" s="31">
        <v>1</v>
      </c>
      <c r="D4" s="32">
        <v>0.5</v>
      </c>
      <c r="E4" s="33">
        <v>351654.95</v>
      </c>
      <c r="F4" s="32">
        <v>7.9839331243843431E-2</v>
      </c>
      <c r="I4" s="30" t="s">
        <v>101</v>
      </c>
      <c r="J4" s="31">
        <v>2</v>
      </c>
      <c r="K4" s="31">
        <v>2</v>
      </c>
      <c r="L4" s="173">
        <f t="shared" si="0"/>
        <v>1</v>
      </c>
      <c r="M4" s="33">
        <v>1560706.7</v>
      </c>
      <c r="N4" s="174">
        <f>M4/M3</f>
        <v>0.35434103571067538</v>
      </c>
    </row>
    <row r="5" spans="1:14">
      <c r="A5" s="34" t="s">
        <v>1523</v>
      </c>
      <c r="B5" s="35">
        <v>12</v>
      </c>
      <c r="C5" s="35">
        <v>7</v>
      </c>
      <c r="D5" s="36">
        <v>0.58333333333333337</v>
      </c>
      <c r="E5" s="37">
        <v>4404532.7600000007</v>
      </c>
      <c r="F5" s="36">
        <v>1</v>
      </c>
      <c r="I5" s="30" t="s">
        <v>262</v>
      </c>
      <c r="J5" s="31">
        <v>2</v>
      </c>
      <c r="K5" s="31">
        <v>2</v>
      </c>
      <c r="L5" s="173">
        <f t="shared" si="0"/>
        <v>1</v>
      </c>
      <c r="M5" s="33">
        <v>1303196.55</v>
      </c>
      <c r="N5" s="174">
        <f t="shared" ref="N5:N8" si="1">M5/M4</f>
        <v>0.83500413626724357</v>
      </c>
    </row>
    <row r="6" spans="1:14">
      <c r="I6" s="30" t="s">
        <v>481</v>
      </c>
      <c r="J6" s="31">
        <v>1</v>
      </c>
      <c r="K6" s="31">
        <v>1</v>
      </c>
      <c r="L6" s="173">
        <f t="shared" si="0"/>
        <v>1</v>
      </c>
      <c r="M6" s="33">
        <v>646817.31000000006</v>
      </c>
      <c r="N6" s="174">
        <f t="shared" si="1"/>
        <v>0.4963313553891775</v>
      </c>
    </row>
    <row r="7" spans="1:14">
      <c r="I7" s="40" t="s">
        <v>991</v>
      </c>
      <c r="J7" s="41">
        <v>1</v>
      </c>
      <c r="K7" s="41">
        <v>1</v>
      </c>
      <c r="L7" s="175">
        <f t="shared" si="0"/>
        <v>1</v>
      </c>
      <c r="M7" s="43">
        <v>542157.25</v>
      </c>
      <c r="N7" s="176">
        <f t="shared" si="1"/>
        <v>0.83819224009326521</v>
      </c>
    </row>
    <row r="8" spans="1:14">
      <c r="I8" s="30" t="s">
        <v>82</v>
      </c>
      <c r="J8" s="31">
        <v>1</v>
      </c>
      <c r="K8" s="31">
        <v>1</v>
      </c>
      <c r="L8" s="173">
        <f t="shared" si="0"/>
        <v>1</v>
      </c>
      <c r="M8" s="33">
        <v>351654.95</v>
      </c>
      <c r="N8" s="174">
        <f t="shared" si="1"/>
        <v>0.64862168678921106</v>
      </c>
    </row>
    <row r="9" spans="1:14">
      <c r="A9" s="24" t="s">
        <v>1450</v>
      </c>
      <c r="B9" s="24"/>
      <c r="C9" s="24"/>
      <c r="D9" s="24"/>
      <c r="I9" s="30" t="s">
        <v>1466</v>
      </c>
      <c r="J9" s="31">
        <v>1</v>
      </c>
      <c r="K9" s="177"/>
      <c r="L9" s="178"/>
      <c r="M9" s="177"/>
      <c r="N9" s="179"/>
    </row>
    <row r="10" spans="1:14" ht="30">
      <c r="A10" s="4" t="s">
        <v>1524</v>
      </c>
      <c r="B10" s="2" t="s">
        <v>1454</v>
      </c>
      <c r="C10" s="26" t="s">
        <v>1455</v>
      </c>
      <c r="D10" s="27" t="s">
        <v>1456</v>
      </c>
      <c r="E10" s="28" t="s">
        <v>1457</v>
      </c>
      <c r="F10" s="29" t="s">
        <v>1458</v>
      </c>
      <c r="I10" s="40" t="s">
        <v>214</v>
      </c>
      <c r="J10" s="41">
        <v>1</v>
      </c>
      <c r="K10" s="193"/>
      <c r="L10" s="194"/>
      <c r="M10" s="193"/>
      <c r="N10" s="195"/>
    </row>
    <row r="11" spans="1:14">
      <c r="A11" s="30" t="s">
        <v>41</v>
      </c>
      <c r="B11" s="31">
        <v>3</v>
      </c>
      <c r="C11" s="45"/>
      <c r="D11" s="46"/>
      <c r="E11" s="47"/>
      <c r="F11" s="46"/>
      <c r="I11" s="30" t="s">
        <v>66</v>
      </c>
      <c r="J11" s="31">
        <v>2</v>
      </c>
      <c r="K11" s="177"/>
      <c r="L11" s="178"/>
      <c r="M11" s="177"/>
      <c r="N11" s="179"/>
    </row>
    <row r="12" spans="1:14">
      <c r="A12" s="30" t="s">
        <v>102</v>
      </c>
      <c r="B12" s="31">
        <v>3</v>
      </c>
      <c r="C12" s="31">
        <v>3</v>
      </c>
      <c r="D12" s="32">
        <v>1</v>
      </c>
      <c r="E12" s="33">
        <v>2207524.0099999998</v>
      </c>
      <c r="F12" s="32">
        <v>0.50119368620611637</v>
      </c>
      <c r="I12" s="30" t="s">
        <v>40</v>
      </c>
      <c r="J12" s="31">
        <v>1</v>
      </c>
      <c r="K12" s="177"/>
      <c r="L12" s="178"/>
      <c r="M12" s="177"/>
      <c r="N12" s="179"/>
    </row>
    <row r="13" spans="1:14">
      <c r="A13" s="30" t="s">
        <v>83</v>
      </c>
      <c r="B13" s="31">
        <v>1</v>
      </c>
      <c r="C13" s="31">
        <v>1</v>
      </c>
      <c r="D13" s="32">
        <v>1</v>
      </c>
      <c r="E13" s="33">
        <v>351654.95</v>
      </c>
      <c r="F13" s="32">
        <v>7.9839331243843445E-2</v>
      </c>
    </row>
    <row r="14" spans="1:14">
      <c r="A14" s="30" t="s">
        <v>126</v>
      </c>
      <c r="B14" s="31">
        <v>4</v>
      </c>
      <c r="C14" s="31">
        <v>3</v>
      </c>
      <c r="D14" s="32">
        <v>0.75</v>
      </c>
      <c r="E14" s="33">
        <v>1845353.8</v>
      </c>
      <c r="F14" s="32">
        <v>0.41896698255004017</v>
      </c>
    </row>
    <row r="15" spans="1:14">
      <c r="A15" s="30" t="s">
        <v>141</v>
      </c>
      <c r="B15" s="31">
        <v>1</v>
      </c>
      <c r="C15" s="45"/>
      <c r="D15" s="46"/>
      <c r="E15" s="47"/>
      <c r="F15" s="46"/>
    </row>
    <row r="16" spans="1:14">
      <c r="A16" s="34" t="s">
        <v>1460</v>
      </c>
      <c r="B16" s="35">
        <v>12</v>
      </c>
      <c r="C16" s="35">
        <v>7</v>
      </c>
      <c r="D16" s="36">
        <v>0.58333333333333337</v>
      </c>
      <c r="E16" s="37">
        <v>4404532.76</v>
      </c>
      <c r="F16" s="36">
        <v>1</v>
      </c>
      <c r="I16" s="180"/>
    </row>
    <row r="17" spans="1:14">
      <c r="I17" s="18"/>
      <c r="J17" s="18"/>
      <c r="K17" s="18"/>
      <c r="L17" s="18"/>
      <c r="M17" s="18"/>
    </row>
    <row r="18" spans="1:14">
      <c r="I18" s="24"/>
      <c r="J18" s="24"/>
      <c r="K18" s="24"/>
      <c r="L18" s="24"/>
      <c r="M18" s="191"/>
    </row>
    <row r="19" spans="1:14">
      <c r="I19" s="18"/>
      <c r="J19" s="18"/>
      <c r="K19" s="18"/>
      <c r="L19" s="18"/>
      <c r="M19" s="18"/>
    </row>
    <row r="20" spans="1:14">
      <c r="A20" s="18" t="s">
        <v>1529</v>
      </c>
      <c r="B20" s="18"/>
      <c r="I20" s="18"/>
      <c r="J20" s="192"/>
      <c r="K20" s="18"/>
      <c r="L20" s="18"/>
      <c r="M20" s="18"/>
    </row>
    <row r="21" spans="1:14" ht="30">
      <c r="A21" s="4" t="s">
        <v>1525</v>
      </c>
      <c r="B21" s="2" t="s">
        <v>1454</v>
      </c>
      <c r="C21" s="26" t="s">
        <v>1455</v>
      </c>
      <c r="D21" s="27" t="s">
        <v>1456</v>
      </c>
      <c r="E21" s="28" t="s">
        <v>1457</v>
      </c>
      <c r="F21" s="29" t="s">
        <v>1458</v>
      </c>
      <c r="I21" s="93"/>
      <c r="J21" s="181"/>
      <c r="K21" s="181"/>
      <c r="L21" s="181"/>
      <c r="M21" s="181"/>
      <c r="N21" s="181"/>
    </row>
    <row r="22" spans="1:14">
      <c r="A22" s="51" t="s">
        <v>112</v>
      </c>
      <c r="B22" s="52">
        <v>5</v>
      </c>
      <c r="C22" s="52">
        <v>2</v>
      </c>
      <c r="D22" s="148">
        <v>0.4</v>
      </c>
      <c r="E22" s="54">
        <v>1560706.7</v>
      </c>
      <c r="F22" s="148">
        <v>0.35434103571067549</v>
      </c>
      <c r="I22" s="182"/>
      <c r="J22" s="182"/>
      <c r="K22" s="182"/>
      <c r="L22" s="182"/>
      <c r="M22" s="182"/>
      <c r="N22" s="182"/>
    </row>
    <row r="23" spans="1:14">
      <c r="A23" s="55" t="s">
        <v>273</v>
      </c>
      <c r="B23" s="31">
        <v>4</v>
      </c>
      <c r="C23" s="31">
        <v>2</v>
      </c>
      <c r="D23" s="32">
        <v>0.5</v>
      </c>
      <c r="E23" s="33">
        <v>1560706.7</v>
      </c>
      <c r="F23" s="32">
        <v>0.35434103571067549</v>
      </c>
      <c r="I23" s="93"/>
      <c r="J23" s="94"/>
      <c r="K23" s="94"/>
      <c r="L23" s="183"/>
      <c r="M23" s="94"/>
      <c r="N23" s="184"/>
    </row>
    <row r="24" spans="1:14">
      <c r="A24" s="55" t="s">
        <v>42</v>
      </c>
      <c r="B24" s="31">
        <v>1</v>
      </c>
      <c r="C24" s="45"/>
      <c r="D24" s="46"/>
      <c r="E24" s="47"/>
      <c r="F24" s="46"/>
      <c r="I24" s="180"/>
      <c r="J24" s="185"/>
      <c r="K24" s="185"/>
      <c r="L24" s="183"/>
      <c r="M24" s="186"/>
      <c r="N24" s="184"/>
    </row>
    <row r="25" spans="1:14">
      <c r="A25" s="51" t="s">
        <v>58</v>
      </c>
      <c r="B25" s="52">
        <v>7</v>
      </c>
      <c r="C25" s="52">
        <v>5</v>
      </c>
      <c r="D25" s="148">
        <v>0.7142857142857143</v>
      </c>
      <c r="E25" s="54">
        <v>2843826.0600000005</v>
      </c>
      <c r="F25" s="148">
        <v>0.64565896428932468</v>
      </c>
      <c r="I25" s="180"/>
      <c r="J25" s="185"/>
      <c r="K25" s="185"/>
      <c r="L25" s="183"/>
      <c r="M25" s="186"/>
      <c r="N25" s="184"/>
    </row>
    <row r="26" spans="1:14">
      <c r="A26" s="55" t="s">
        <v>273</v>
      </c>
      <c r="B26" s="31">
        <v>6</v>
      </c>
      <c r="C26" s="31">
        <v>4</v>
      </c>
      <c r="D26" s="32">
        <v>0.66666666666666663</v>
      </c>
      <c r="E26" s="33">
        <v>2492171.1100000003</v>
      </c>
      <c r="F26" s="32">
        <v>0.56581963304548122</v>
      </c>
      <c r="I26" s="180"/>
      <c r="J26" s="185"/>
      <c r="K26" s="185"/>
      <c r="L26" s="183"/>
      <c r="M26" s="186"/>
      <c r="N26" s="184"/>
    </row>
    <row r="27" spans="1:14">
      <c r="A27" s="55" t="s">
        <v>42</v>
      </c>
      <c r="B27" s="31">
        <v>1</v>
      </c>
      <c r="C27" s="31">
        <v>1</v>
      </c>
      <c r="D27" s="32">
        <v>1</v>
      </c>
      <c r="E27" s="33">
        <v>351654.95</v>
      </c>
      <c r="F27" s="32">
        <v>7.9839331243843445E-2</v>
      </c>
      <c r="I27" s="180"/>
      <c r="J27" s="185"/>
      <c r="K27" s="185"/>
      <c r="L27" s="183"/>
      <c r="M27" s="186"/>
      <c r="N27" s="184"/>
    </row>
    <row r="28" spans="1:14">
      <c r="A28" s="34" t="s">
        <v>1460</v>
      </c>
      <c r="B28" s="35">
        <v>12</v>
      </c>
      <c r="C28" s="35">
        <v>7</v>
      </c>
      <c r="D28" s="36">
        <v>0.58333333333333337</v>
      </c>
      <c r="E28" s="37">
        <v>4404532.76</v>
      </c>
      <c r="F28" s="36">
        <v>1</v>
      </c>
      <c r="I28" s="180"/>
      <c r="J28" s="185"/>
      <c r="K28" s="185"/>
      <c r="L28" s="183"/>
      <c r="M28" s="186"/>
      <c r="N28" s="184"/>
    </row>
    <row r="29" spans="1:14">
      <c r="I29" s="180"/>
      <c r="J29" s="185"/>
      <c r="K29" s="185"/>
      <c r="L29" s="183"/>
      <c r="M29" s="185"/>
      <c r="N29" s="184"/>
    </row>
    <row r="30" spans="1:14">
      <c r="I30" s="180"/>
      <c r="J30" s="185"/>
      <c r="K30" s="185"/>
      <c r="L30" s="183"/>
      <c r="M30" s="185"/>
      <c r="N30" s="184"/>
    </row>
    <row r="31" spans="1:14">
      <c r="I31" s="180"/>
      <c r="J31" s="185"/>
      <c r="K31" s="185"/>
      <c r="L31" s="183"/>
      <c r="M31" s="185"/>
      <c r="N31" s="184"/>
    </row>
    <row r="32" spans="1:14">
      <c r="I32" s="180"/>
      <c r="J32" s="185"/>
      <c r="K32" s="185"/>
      <c r="L32" s="183"/>
      <c r="M32" s="185"/>
      <c r="N32" s="184"/>
    </row>
    <row r="39" spans="9:14">
      <c r="I39" s="181"/>
      <c r="J39" s="181"/>
      <c r="K39" s="181"/>
      <c r="L39" s="181"/>
      <c r="M39" s="181"/>
      <c r="N39" s="181"/>
    </row>
    <row r="40" spans="9:14">
      <c r="I40" s="93"/>
      <c r="J40" s="161"/>
      <c r="K40" s="161"/>
      <c r="L40" s="187"/>
      <c r="M40" s="161"/>
      <c r="N40" s="188"/>
    </row>
    <row r="41" spans="9:14">
      <c r="I41" s="93"/>
      <c r="J41" s="161"/>
      <c r="K41" s="161"/>
      <c r="L41" s="187"/>
      <c r="M41" s="161"/>
      <c r="N41" s="188"/>
    </row>
    <row r="42" spans="9:14">
      <c r="I42" s="189"/>
      <c r="J42" s="190"/>
      <c r="K42" s="190"/>
      <c r="L42" s="187"/>
      <c r="M42" s="190"/>
      <c r="N42" s="188"/>
    </row>
    <row r="43" spans="9:14">
      <c r="I43" s="189"/>
      <c r="J43" s="190"/>
      <c r="K43" s="190"/>
      <c r="L43" s="187"/>
      <c r="M43" s="190"/>
      <c r="N43" s="1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R35"/>
  <sheetViews>
    <sheetView workbookViewId="0"/>
  </sheetViews>
  <sheetFormatPr defaultRowHeight="15"/>
  <cols>
    <col min="1" max="1" width="27.85546875" customWidth="1"/>
    <col min="2" max="6" width="13.5703125" customWidth="1"/>
    <col min="9" max="9" width="36.5703125" customWidth="1"/>
    <col min="10" max="14" width="14.85546875" customWidth="1"/>
    <col min="15" max="16" width="12.140625" bestFit="1" customWidth="1"/>
  </cols>
  <sheetData>
    <row r="1" spans="1:18">
      <c r="A1" s="18" t="s">
        <v>1451</v>
      </c>
      <c r="B1" s="18"/>
      <c r="C1" s="18"/>
      <c r="D1" s="18"/>
      <c r="I1" s="18" t="s">
        <v>1532</v>
      </c>
      <c r="J1" s="192"/>
      <c r="K1" s="18"/>
    </row>
    <row r="2" spans="1:18" ht="30">
      <c r="A2" s="4" t="s">
        <v>1461</v>
      </c>
      <c r="B2" s="2" t="s">
        <v>1454</v>
      </c>
      <c r="C2" s="26" t="s">
        <v>1455</v>
      </c>
      <c r="D2" s="27" t="s">
        <v>1456</v>
      </c>
      <c r="E2" s="28" t="s">
        <v>1457</v>
      </c>
      <c r="F2" s="29" t="s">
        <v>1458</v>
      </c>
      <c r="I2" s="4" t="s">
        <v>1459</v>
      </c>
      <c r="J2" s="2" t="s">
        <v>1454</v>
      </c>
      <c r="K2" s="26" t="s">
        <v>1455</v>
      </c>
      <c r="L2" s="27" t="s">
        <v>1456</v>
      </c>
      <c r="M2" s="28" t="s">
        <v>1457</v>
      </c>
      <c r="N2" s="29" t="s">
        <v>1458</v>
      </c>
    </row>
    <row r="3" spans="1:18">
      <c r="A3" s="61" t="s">
        <v>84</v>
      </c>
      <c r="B3" s="62">
        <v>8</v>
      </c>
      <c r="C3" s="162">
        <v>4</v>
      </c>
      <c r="D3" s="199">
        <v>0.5</v>
      </c>
      <c r="E3" s="163">
        <v>37132375</v>
      </c>
      <c r="F3" s="200">
        <f>E3/E$6</f>
        <v>0.36537013499282567</v>
      </c>
      <c r="I3" s="34" t="s">
        <v>1460</v>
      </c>
      <c r="J3" s="35">
        <v>24</v>
      </c>
      <c r="K3" s="35">
        <v>12</v>
      </c>
      <c r="L3" s="197">
        <f>K3/J3</f>
        <v>0.5</v>
      </c>
      <c r="M3" s="37">
        <v>101629475</v>
      </c>
      <c r="N3" s="172">
        <v>1</v>
      </c>
    </row>
    <row r="4" spans="1:18">
      <c r="A4" s="61" t="s">
        <v>103</v>
      </c>
      <c r="B4" s="62">
        <v>10</v>
      </c>
      <c r="C4" s="162">
        <v>4</v>
      </c>
      <c r="D4" s="199">
        <v>0.5</v>
      </c>
      <c r="E4" s="163">
        <v>39726045</v>
      </c>
      <c r="F4" s="200">
        <f t="shared" ref="F4:F6" si="0">E4/E$6</f>
        <v>0.39089097921641336</v>
      </c>
      <c r="I4" s="30" t="s">
        <v>101</v>
      </c>
      <c r="J4" s="31">
        <v>2</v>
      </c>
      <c r="K4" s="31">
        <v>2</v>
      </c>
      <c r="L4" s="198">
        <f t="shared" ref="L4:L12" si="1">K4/J4</f>
        <v>1</v>
      </c>
      <c r="M4" s="33">
        <v>21006780</v>
      </c>
      <c r="N4" s="96">
        <f>M4/M$3</f>
        <v>0.20669968038307784</v>
      </c>
    </row>
    <row r="5" spans="1:18">
      <c r="A5" s="202" t="s">
        <v>42</v>
      </c>
      <c r="B5" s="165">
        <v>6</v>
      </c>
      <c r="C5" s="165">
        <v>3</v>
      </c>
      <c r="D5" s="67">
        <v>0.5</v>
      </c>
      <c r="E5" s="203">
        <v>24771055</v>
      </c>
      <c r="F5" s="200">
        <f t="shared" si="0"/>
        <v>0.243738885790761</v>
      </c>
      <c r="I5" s="30" t="s">
        <v>66</v>
      </c>
      <c r="J5" s="31">
        <v>4</v>
      </c>
      <c r="K5" s="31">
        <v>2</v>
      </c>
      <c r="L5" s="198">
        <f t="shared" si="1"/>
        <v>0.5</v>
      </c>
      <c r="M5" s="33">
        <v>20990680</v>
      </c>
      <c r="N5" s="96">
        <f t="shared" ref="N5:N12" si="2">M5/M$3</f>
        <v>0.20654126177469675</v>
      </c>
    </row>
    <row r="6" spans="1:18">
      <c r="A6" s="34" t="s">
        <v>1460</v>
      </c>
      <c r="B6" s="35">
        <v>24</v>
      </c>
      <c r="C6" s="35">
        <v>11</v>
      </c>
      <c r="D6" s="196">
        <v>0.5</v>
      </c>
      <c r="E6" s="37">
        <v>101629475</v>
      </c>
      <c r="F6" s="205">
        <f t="shared" si="0"/>
        <v>1</v>
      </c>
      <c r="I6" s="30" t="s">
        <v>125</v>
      </c>
      <c r="J6" s="31">
        <v>2</v>
      </c>
      <c r="K6" s="31">
        <v>1</v>
      </c>
      <c r="L6" s="198">
        <f t="shared" si="1"/>
        <v>0.5</v>
      </c>
      <c r="M6" s="33">
        <v>13617890</v>
      </c>
      <c r="N6" s="96">
        <f t="shared" si="2"/>
        <v>0.13399547719792904</v>
      </c>
    </row>
    <row r="7" spans="1:18">
      <c r="I7" s="30" t="s">
        <v>315</v>
      </c>
      <c r="J7" s="31">
        <v>1</v>
      </c>
      <c r="K7" s="31">
        <v>1</v>
      </c>
      <c r="L7" s="198">
        <f t="shared" si="1"/>
        <v>1</v>
      </c>
      <c r="M7" s="33">
        <v>10621535</v>
      </c>
      <c r="N7" s="96">
        <f t="shared" si="2"/>
        <v>0.10451234742676768</v>
      </c>
    </row>
    <row r="8" spans="1:18">
      <c r="I8" s="30" t="s">
        <v>82</v>
      </c>
      <c r="J8" s="31">
        <v>1</v>
      </c>
      <c r="K8" s="31">
        <v>1</v>
      </c>
      <c r="L8" s="198">
        <f t="shared" si="1"/>
        <v>1</v>
      </c>
      <c r="M8" s="33">
        <v>8795785</v>
      </c>
      <c r="N8" s="96">
        <f t="shared" si="2"/>
        <v>8.6547578839701766E-2</v>
      </c>
      <c r="O8" s="60"/>
      <c r="P8" s="201"/>
    </row>
    <row r="9" spans="1:18">
      <c r="I9" s="30" t="s">
        <v>305</v>
      </c>
      <c r="J9" s="31">
        <v>1</v>
      </c>
      <c r="K9" s="31">
        <v>1</v>
      </c>
      <c r="L9" s="198">
        <f t="shared" si="1"/>
        <v>1</v>
      </c>
      <c r="M9" s="33">
        <v>8129930</v>
      </c>
      <c r="N9" s="96">
        <f t="shared" si="2"/>
        <v>7.9995788623329997E-2</v>
      </c>
      <c r="O9" s="60"/>
      <c r="P9" s="201"/>
    </row>
    <row r="10" spans="1:18">
      <c r="A10" s="24" t="s">
        <v>1452</v>
      </c>
      <c r="B10" s="24"/>
      <c r="C10" s="24"/>
      <c r="D10" s="24"/>
      <c r="I10" s="30" t="s">
        <v>115</v>
      </c>
      <c r="J10" s="31">
        <v>1</v>
      </c>
      <c r="K10" s="31">
        <v>1</v>
      </c>
      <c r="L10" s="198">
        <f t="shared" si="1"/>
        <v>1</v>
      </c>
      <c r="M10" s="33">
        <v>6669345</v>
      </c>
      <c r="N10" s="96">
        <f t="shared" si="2"/>
        <v>6.5624121348654016E-2</v>
      </c>
      <c r="O10" s="204"/>
      <c r="P10" s="60"/>
      <c r="Q10" s="204"/>
    </row>
    <row r="11" spans="1:18" ht="28.5" customHeight="1">
      <c r="A11" s="4" t="s">
        <v>1524</v>
      </c>
      <c r="B11" s="2" t="s">
        <v>1454</v>
      </c>
      <c r="C11" s="26" t="s">
        <v>1455</v>
      </c>
      <c r="D11" s="27" t="s">
        <v>1456</v>
      </c>
      <c r="E11" s="28" t="s">
        <v>1457</v>
      </c>
      <c r="F11" s="29" t="s">
        <v>1458</v>
      </c>
      <c r="I11" s="40" t="s">
        <v>200</v>
      </c>
      <c r="J11" s="41">
        <v>1</v>
      </c>
      <c r="K11" s="41">
        <v>1</v>
      </c>
      <c r="L11" s="216">
        <f t="shared" si="1"/>
        <v>1</v>
      </c>
      <c r="M11" s="43">
        <v>6288080</v>
      </c>
      <c r="N11" s="217">
        <f t="shared" si="2"/>
        <v>6.1872601427883006E-2</v>
      </c>
      <c r="O11" s="204"/>
      <c r="P11" s="60"/>
      <c r="Q11" s="204"/>
    </row>
    <row r="12" spans="1:18">
      <c r="A12" s="30" t="s">
        <v>41</v>
      </c>
      <c r="B12" s="31">
        <v>7</v>
      </c>
      <c r="C12" s="57">
        <v>3</v>
      </c>
      <c r="D12" s="32">
        <v>0.5714285714285714</v>
      </c>
      <c r="E12" s="58">
        <v>31612215</v>
      </c>
      <c r="F12" s="32">
        <f>E12/E$16</f>
        <v>0.31105360920146446</v>
      </c>
      <c r="I12" s="30" t="s">
        <v>214</v>
      </c>
      <c r="J12" s="31">
        <v>1</v>
      </c>
      <c r="K12" s="31">
        <v>1</v>
      </c>
      <c r="L12" s="198">
        <f t="shared" si="1"/>
        <v>1</v>
      </c>
      <c r="M12" s="33">
        <v>5509450</v>
      </c>
      <c r="N12" s="96">
        <f t="shared" si="2"/>
        <v>5.4211142977959891E-2</v>
      </c>
      <c r="O12" s="204"/>
      <c r="P12" s="60"/>
      <c r="Q12" s="204"/>
    </row>
    <row r="13" spans="1:18">
      <c r="A13" s="30" t="s">
        <v>102</v>
      </c>
      <c r="B13" s="31">
        <v>3</v>
      </c>
      <c r="C13" s="31">
        <v>3</v>
      </c>
      <c r="D13" s="32">
        <v>1</v>
      </c>
      <c r="E13" s="33">
        <v>27294860</v>
      </c>
      <c r="F13" s="32">
        <f t="shared" ref="F13:F16" si="3">E13/E$16</f>
        <v>0.26857228181096082</v>
      </c>
      <c r="I13" s="30" t="s">
        <v>40</v>
      </c>
      <c r="J13" s="31">
        <v>2</v>
      </c>
      <c r="K13" s="177"/>
      <c r="L13" s="206"/>
      <c r="M13" s="207"/>
      <c r="N13" s="179"/>
      <c r="O13" s="204"/>
      <c r="P13" s="208"/>
      <c r="Q13" s="204"/>
    </row>
    <row r="14" spans="1:18">
      <c r="A14" s="30" t="s">
        <v>83</v>
      </c>
      <c r="B14" s="31">
        <v>2</v>
      </c>
      <c r="C14" s="31">
        <v>2</v>
      </c>
      <c r="D14" s="32">
        <v>1</v>
      </c>
      <c r="E14" s="33">
        <v>15465130</v>
      </c>
      <c r="F14" s="32">
        <f t="shared" si="3"/>
        <v>0.1521717001883558</v>
      </c>
      <c r="I14" s="30" t="s">
        <v>991</v>
      </c>
      <c r="J14" s="31">
        <v>1</v>
      </c>
      <c r="K14" s="209"/>
      <c r="L14" s="210"/>
      <c r="M14" s="209"/>
      <c r="N14" s="211"/>
    </row>
    <row r="15" spans="1:18">
      <c r="A15" s="30" t="s">
        <v>126</v>
      </c>
      <c r="B15" s="31">
        <v>12</v>
      </c>
      <c r="C15" s="31">
        <v>3</v>
      </c>
      <c r="D15" s="32">
        <v>0.25</v>
      </c>
      <c r="E15" s="33">
        <v>27257270</v>
      </c>
      <c r="F15" s="32">
        <f t="shared" si="3"/>
        <v>0.26820240879921892</v>
      </c>
      <c r="I15" s="30" t="s">
        <v>490</v>
      </c>
      <c r="J15" s="31">
        <v>1</v>
      </c>
      <c r="K15" s="209"/>
      <c r="L15" s="210"/>
      <c r="M15" s="209"/>
      <c r="N15" s="211"/>
    </row>
    <row r="16" spans="1:18">
      <c r="A16" s="34" t="s">
        <v>1460</v>
      </c>
      <c r="B16" s="35">
        <v>24</v>
      </c>
      <c r="C16" s="35">
        <v>11</v>
      </c>
      <c r="D16" s="36">
        <v>0.5</v>
      </c>
      <c r="E16" s="37">
        <v>101629475</v>
      </c>
      <c r="F16" s="36">
        <f t="shared" si="3"/>
        <v>1</v>
      </c>
      <c r="I16" s="30" t="s">
        <v>1011</v>
      </c>
      <c r="J16" s="31">
        <v>1</v>
      </c>
      <c r="K16" s="209"/>
      <c r="L16" s="210"/>
      <c r="M16" s="209"/>
      <c r="N16" s="211"/>
      <c r="O16" s="212"/>
      <c r="P16" s="190"/>
      <c r="Q16" s="201"/>
      <c r="R16" s="181"/>
    </row>
    <row r="17" spans="1:18">
      <c r="I17" s="30" t="s">
        <v>249</v>
      </c>
      <c r="J17" s="31">
        <v>1</v>
      </c>
      <c r="K17" s="209"/>
      <c r="L17" s="210"/>
      <c r="M17" s="209"/>
      <c r="N17" s="211"/>
      <c r="O17" s="212"/>
      <c r="P17" s="190"/>
      <c r="Q17" s="201"/>
      <c r="R17" s="181"/>
    </row>
    <row r="18" spans="1:18">
      <c r="I18" s="30" t="s">
        <v>262</v>
      </c>
      <c r="J18" s="31">
        <v>3</v>
      </c>
      <c r="K18" s="209"/>
      <c r="L18" s="210"/>
      <c r="M18" s="209"/>
      <c r="N18" s="211"/>
      <c r="O18" s="212"/>
      <c r="P18" s="190"/>
      <c r="Q18" s="201"/>
      <c r="R18" s="181"/>
    </row>
    <row r="19" spans="1:18">
      <c r="I19" s="30" t="s">
        <v>834</v>
      </c>
      <c r="J19" s="31">
        <v>1</v>
      </c>
      <c r="K19" s="209"/>
      <c r="L19" s="210"/>
      <c r="M19" s="209"/>
      <c r="N19" s="211"/>
      <c r="O19" s="212"/>
      <c r="P19" s="190"/>
      <c r="Q19" s="201"/>
      <c r="R19" s="181"/>
    </row>
    <row r="20" spans="1:18">
      <c r="A20" s="18" t="s">
        <v>1533</v>
      </c>
      <c r="B20" s="18"/>
      <c r="C20" s="18"/>
      <c r="D20" s="18"/>
      <c r="O20" s="212"/>
      <c r="P20" s="161"/>
      <c r="Q20" s="201"/>
      <c r="R20" s="181"/>
    </row>
    <row r="21" spans="1:18" ht="30">
      <c r="A21" s="4" t="s">
        <v>1525</v>
      </c>
      <c r="B21" s="2" t="s">
        <v>1454</v>
      </c>
      <c r="C21" s="26" t="s">
        <v>1455</v>
      </c>
      <c r="D21" s="27" t="s">
        <v>1456</v>
      </c>
      <c r="E21" s="28" t="s">
        <v>1457</v>
      </c>
      <c r="F21" s="29" t="s">
        <v>1458</v>
      </c>
    </row>
    <row r="22" spans="1:18">
      <c r="A22" s="51" t="s">
        <v>112</v>
      </c>
      <c r="B22" s="52">
        <v>4</v>
      </c>
      <c r="C22" s="52">
        <v>2</v>
      </c>
      <c r="D22" s="53">
        <v>0.5</v>
      </c>
      <c r="E22" s="54">
        <v>25415420</v>
      </c>
      <c r="F22" s="53">
        <f>E22/E30</f>
        <v>0.25007922160377194</v>
      </c>
      <c r="M22" s="18"/>
    </row>
    <row r="23" spans="1:18">
      <c r="A23" s="55" t="s">
        <v>84</v>
      </c>
      <c r="B23" s="214">
        <v>2</v>
      </c>
      <c r="C23" s="214">
        <v>1</v>
      </c>
      <c r="D23" s="64">
        <v>0.5</v>
      </c>
      <c r="E23" s="215">
        <v>13617890</v>
      </c>
      <c r="F23" s="32">
        <f>E23/E30</f>
        <v>0.13399547719792904</v>
      </c>
      <c r="M23" s="191"/>
    </row>
    <row r="24" spans="1:18">
      <c r="A24" s="55" t="s">
        <v>103</v>
      </c>
      <c r="B24" s="214">
        <v>1</v>
      </c>
      <c r="C24" s="214">
        <v>1</v>
      </c>
      <c r="D24" s="64">
        <v>1</v>
      </c>
      <c r="E24" s="215">
        <v>11797530</v>
      </c>
      <c r="F24" s="32">
        <f>E24/E30</f>
        <v>0.11608374440584289</v>
      </c>
      <c r="M24" s="18"/>
      <c r="P24" s="161"/>
      <c r="Q24" s="201"/>
    </row>
    <row r="25" spans="1:18">
      <c r="A25" s="55" t="s">
        <v>42</v>
      </c>
      <c r="B25" s="31">
        <v>1</v>
      </c>
      <c r="C25" s="45"/>
      <c r="D25" s="46"/>
      <c r="E25" s="47"/>
      <c r="F25" s="46"/>
      <c r="L25" s="18"/>
      <c r="M25" s="18"/>
      <c r="P25" s="190"/>
      <c r="Q25" s="201"/>
    </row>
    <row r="26" spans="1:18">
      <c r="A26" s="51" t="s">
        <v>58</v>
      </c>
      <c r="B26" s="52">
        <v>20</v>
      </c>
      <c r="C26" s="52">
        <v>9</v>
      </c>
      <c r="D26" s="53">
        <v>0.5</v>
      </c>
      <c r="E26" s="54">
        <v>76214055</v>
      </c>
      <c r="F26" s="53">
        <f>E26/E30</f>
        <v>0.74992077839622806</v>
      </c>
      <c r="J26" s="39"/>
      <c r="O26" s="213"/>
      <c r="P26" s="190"/>
      <c r="Q26" s="201"/>
    </row>
    <row r="27" spans="1:18">
      <c r="A27" s="55" t="s">
        <v>84</v>
      </c>
      <c r="B27" s="214">
        <v>6</v>
      </c>
      <c r="C27" s="214">
        <v>3</v>
      </c>
      <c r="D27" s="64">
        <v>0.5</v>
      </c>
      <c r="E27" s="215">
        <v>23514485</v>
      </c>
      <c r="F27" s="32">
        <f>E27/E$30</f>
        <v>0.2313746577948966</v>
      </c>
      <c r="J27" s="10"/>
      <c r="O27" s="213"/>
      <c r="P27" s="190"/>
      <c r="Q27" s="201"/>
    </row>
    <row r="28" spans="1:18">
      <c r="A28" s="55" t="s">
        <v>103</v>
      </c>
      <c r="B28" s="31">
        <v>9</v>
      </c>
      <c r="C28" s="31">
        <v>3</v>
      </c>
      <c r="D28" s="32">
        <v>0.44444444444444442</v>
      </c>
      <c r="E28" s="33">
        <v>27928515</v>
      </c>
      <c r="F28" s="32">
        <f t="shared" ref="F28:F29" si="4">E28/E$30</f>
        <v>0.27480723481057046</v>
      </c>
      <c r="O28" s="213"/>
      <c r="P28" s="161"/>
      <c r="Q28" s="201"/>
    </row>
    <row r="29" spans="1:18">
      <c r="A29" s="55" t="s">
        <v>42</v>
      </c>
      <c r="B29" s="31">
        <v>5</v>
      </c>
      <c r="C29" s="31">
        <v>3</v>
      </c>
      <c r="D29" s="32">
        <v>0.6</v>
      </c>
      <c r="E29" s="33">
        <v>24771055</v>
      </c>
      <c r="F29" s="32">
        <f t="shared" si="4"/>
        <v>0.243738885790761</v>
      </c>
      <c r="O29" s="213"/>
      <c r="P29" s="190"/>
      <c r="Q29" s="201"/>
    </row>
    <row r="30" spans="1:18">
      <c r="A30" s="34" t="s">
        <v>1460</v>
      </c>
      <c r="B30" s="35">
        <v>24</v>
      </c>
      <c r="C30" s="35">
        <v>11</v>
      </c>
      <c r="D30" s="36">
        <v>0.5</v>
      </c>
      <c r="E30" s="37">
        <v>101629475</v>
      </c>
      <c r="F30" s="36"/>
      <c r="O30" s="213"/>
      <c r="P30" s="190"/>
      <c r="Q30" s="201"/>
    </row>
    <row r="31" spans="1:18">
      <c r="O31" s="213"/>
      <c r="P31" s="190"/>
      <c r="Q31" s="201"/>
    </row>
    <row r="32" spans="1:18">
      <c r="O32" s="213"/>
      <c r="P32" s="161"/>
      <c r="Q32" s="201"/>
    </row>
    <row r="33" spans="11:17">
      <c r="O33" s="190"/>
      <c r="P33" s="188"/>
      <c r="Q33" s="181"/>
    </row>
    <row r="34" spans="11:17">
      <c r="O34" s="190"/>
      <c r="P34" s="188"/>
    </row>
    <row r="35" spans="11:17">
      <c r="K35" s="93"/>
      <c r="L35" s="161"/>
      <c r="M35" s="161"/>
      <c r="N35" s="161"/>
      <c r="O35" s="161"/>
      <c r="P35" s="18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N48"/>
  <sheetViews>
    <sheetView workbookViewId="0"/>
  </sheetViews>
  <sheetFormatPr defaultRowHeight="15"/>
  <cols>
    <col min="1" max="1" width="46.140625" customWidth="1"/>
    <col min="2" max="6" width="17.42578125" customWidth="1"/>
    <col min="9" max="9" width="48.42578125" customWidth="1"/>
    <col min="10" max="14" width="15.28515625" customWidth="1"/>
  </cols>
  <sheetData>
    <row r="1" spans="1:14">
      <c r="A1" s="238" t="s">
        <v>1536</v>
      </c>
      <c r="B1" s="239"/>
      <c r="C1" s="239"/>
      <c r="I1" s="18" t="s">
        <v>1541</v>
      </c>
      <c r="J1" s="192"/>
    </row>
    <row r="2" spans="1:14" ht="30">
      <c r="A2" s="4" t="s">
        <v>1535</v>
      </c>
      <c r="B2" s="2" t="s">
        <v>1454</v>
      </c>
      <c r="C2" s="26" t="s">
        <v>1455</v>
      </c>
      <c r="D2" s="27" t="s">
        <v>1456</v>
      </c>
      <c r="E2" s="28" t="s">
        <v>1457</v>
      </c>
      <c r="F2" s="29" t="s">
        <v>1458</v>
      </c>
      <c r="I2" s="4" t="s">
        <v>1459</v>
      </c>
      <c r="J2" s="2" t="s">
        <v>1454</v>
      </c>
      <c r="K2" s="26" t="s">
        <v>1455</v>
      </c>
      <c r="L2" s="27" t="s">
        <v>1456</v>
      </c>
      <c r="M2" s="28" t="s">
        <v>1457</v>
      </c>
      <c r="N2" s="29" t="s">
        <v>1458</v>
      </c>
    </row>
    <row r="3" spans="1:14">
      <c r="A3" s="30" t="s">
        <v>551</v>
      </c>
      <c r="B3" s="31">
        <v>13</v>
      </c>
      <c r="C3" s="31">
        <v>5</v>
      </c>
      <c r="D3" s="32">
        <f>C3/B3</f>
        <v>0.38461538461538464</v>
      </c>
      <c r="E3" s="33">
        <v>400156.75</v>
      </c>
      <c r="F3" s="32">
        <f>E3/E$7</f>
        <v>4.2130755486475747E-2</v>
      </c>
      <c r="I3" s="66" t="s">
        <v>40</v>
      </c>
      <c r="J3" s="31">
        <v>47</v>
      </c>
      <c r="K3" s="31">
        <v>25</v>
      </c>
      <c r="L3" s="32">
        <f t="shared" ref="L3:L30" si="0">K3/J3</f>
        <v>0.53191489361702127</v>
      </c>
      <c r="M3" s="33">
        <v>2160609.5</v>
      </c>
      <c r="N3" s="32">
        <f t="shared" ref="N3:N30" si="1">M3/M$40</f>
        <v>0.22748113219696189</v>
      </c>
    </row>
    <row r="4" spans="1:14">
      <c r="A4" s="30" t="s">
        <v>234</v>
      </c>
      <c r="B4" s="31">
        <v>113</v>
      </c>
      <c r="C4" s="31">
        <v>57</v>
      </c>
      <c r="D4" s="32">
        <f t="shared" ref="D4:D7" si="2">C4/B4</f>
        <v>0.50442477876106195</v>
      </c>
      <c r="E4" s="33">
        <v>5609926.0002999995</v>
      </c>
      <c r="F4" s="32">
        <f t="shared" ref="F4:F7" si="3">E4/E$7</f>
        <v>0.59064459268989511</v>
      </c>
      <c r="I4" s="66" t="s">
        <v>125</v>
      </c>
      <c r="J4" s="31">
        <v>46</v>
      </c>
      <c r="K4" s="31">
        <v>15</v>
      </c>
      <c r="L4" s="32">
        <f t="shared" si="0"/>
        <v>0.32608695652173914</v>
      </c>
      <c r="M4" s="33">
        <v>1383072.0000999998</v>
      </c>
      <c r="N4" s="32">
        <f t="shared" si="1"/>
        <v>0.14561760674136837</v>
      </c>
    </row>
    <row r="5" spans="1:14">
      <c r="A5" s="30" t="s">
        <v>246</v>
      </c>
      <c r="B5" s="31">
        <v>85</v>
      </c>
      <c r="C5" s="31">
        <v>43</v>
      </c>
      <c r="D5" s="32">
        <f t="shared" si="2"/>
        <v>0.50588235294117645</v>
      </c>
      <c r="E5" s="33">
        <v>3256593.0832000002</v>
      </c>
      <c r="F5" s="32">
        <f t="shared" si="3"/>
        <v>0.34287245412515815</v>
      </c>
      <c r="I5" s="66" t="s">
        <v>262</v>
      </c>
      <c r="J5" s="31">
        <v>21</v>
      </c>
      <c r="K5" s="31">
        <v>12</v>
      </c>
      <c r="L5" s="32">
        <f t="shared" si="0"/>
        <v>0.5714285714285714</v>
      </c>
      <c r="M5" s="33">
        <v>1125673.8333000001</v>
      </c>
      <c r="N5" s="32">
        <f t="shared" si="1"/>
        <v>0.11851727861215927</v>
      </c>
    </row>
    <row r="6" spans="1:14">
      <c r="A6" s="30" t="s">
        <v>421</v>
      </c>
      <c r="B6" s="31">
        <v>11</v>
      </c>
      <c r="C6" s="31">
        <v>3</v>
      </c>
      <c r="D6" s="32">
        <f t="shared" si="2"/>
        <v>0.27272727272727271</v>
      </c>
      <c r="E6" s="33">
        <v>231296.5</v>
      </c>
      <c r="F6" s="32">
        <f t="shared" si="3"/>
        <v>2.4352197698471009E-2</v>
      </c>
      <c r="I6" s="66" t="s">
        <v>101</v>
      </c>
      <c r="J6" s="31">
        <v>15</v>
      </c>
      <c r="K6" s="31">
        <v>9</v>
      </c>
      <c r="L6" s="32">
        <f t="shared" si="0"/>
        <v>0.6</v>
      </c>
      <c r="M6" s="33">
        <v>682849.91669999994</v>
      </c>
      <c r="N6" s="32">
        <f t="shared" si="1"/>
        <v>7.1894283613728946E-2</v>
      </c>
    </row>
    <row r="7" spans="1:14">
      <c r="A7" s="34" t="s">
        <v>1460</v>
      </c>
      <c r="B7" s="35">
        <v>222</v>
      </c>
      <c r="C7" s="35">
        <v>108</v>
      </c>
      <c r="D7" s="36">
        <f t="shared" si="2"/>
        <v>0.48648648648648651</v>
      </c>
      <c r="E7" s="37">
        <v>9497972.3334999997</v>
      </c>
      <c r="F7" s="36">
        <f t="shared" si="3"/>
        <v>1</v>
      </c>
      <c r="I7" s="66" t="s">
        <v>66</v>
      </c>
      <c r="J7" s="31">
        <v>13</v>
      </c>
      <c r="K7" s="31">
        <v>6</v>
      </c>
      <c r="L7" s="32">
        <f t="shared" si="0"/>
        <v>0.46153846153846156</v>
      </c>
      <c r="M7" s="33">
        <v>575759.25</v>
      </c>
      <c r="N7" s="32">
        <f t="shared" si="1"/>
        <v>6.0619175312740976E-2</v>
      </c>
    </row>
    <row r="8" spans="1:14">
      <c r="I8" s="66" t="s">
        <v>834</v>
      </c>
      <c r="J8" s="31">
        <v>6</v>
      </c>
      <c r="K8" s="31">
        <v>4</v>
      </c>
      <c r="L8" s="32">
        <f t="shared" si="0"/>
        <v>0.66666666666666663</v>
      </c>
      <c r="M8" s="33">
        <v>489929</v>
      </c>
      <c r="N8" s="32">
        <f t="shared" si="1"/>
        <v>5.1582483376160913E-2</v>
      </c>
    </row>
    <row r="9" spans="1:14">
      <c r="I9" s="66" t="s">
        <v>481</v>
      </c>
      <c r="J9" s="31">
        <v>9</v>
      </c>
      <c r="K9" s="31">
        <v>4</v>
      </c>
      <c r="L9" s="32">
        <f t="shared" si="0"/>
        <v>0.44444444444444442</v>
      </c>
      <c r="M9" s="33">
        <v>247624.5833</v>
      </c>
      <c r="N9" s="32">
        <f t="shared" si="1"/>
        <v>2.6071310233933942E-2</v>
      </c>
    </row>
    <row r="10" spans="1:14">
      <c r="A10" s="18" t="s">
        <v>1537</v>
      </c>
      <c r="B10" s="18"/>
      <c r="C10" s="18"/>
      <c r="I10" s="66" t="s">
        <v>338</v>
      </c>
      <c r="J10" s="31">
        <v>5</v>
      </c>
      <c r="K10" s="31">
        <v>4</v>
      </c>
      <c r="L10" s="32">
        <f t="shared" si="0"/>
        <v>0.8</v>
      </c>
      <c r="M10" s="33">
        <v>212300.3333</v>
      </c>
      <c r="N10" s="32">
        <f t="shared" si="1"/>
        <v>2.2352174321586742E-2</v>
      </c>
    </row>
    <row r="11" spans="1:14" ht="30">
      <c r="A11" s="4" t="s">
        <v>1461</v>
      </c>
      <c r="B11" s="2" t="s">
        <v>1454</v>
      </c>
      <c r="C11" s="26" t="s">
        <v>1455</v>
      </c>
      <c r="D11" s="27" t="s">
        <v>1456</v>
      </c>
      <c r="E11" s="28" t="s">
        <v>1457</v>
      </c>
      <c r="F11" s="29" t="s">
        <v>1458</v>
      </c>
      <c r="I11" s="236" t="s">
        <v>214</v>
      </c>
      <c r="J11" s="41">
        <v>4</v>
      </c>
      <c r="K11" s="41">
        <v>3</v>
      </c>
      <c r="L11" s="42">
        <f t="shared" si="0"/>
        <v>0.75</v>
      </c>
      <c r="M11" s="43">
        <v>275635.5</v>
      </c>
      <c r="N11" s="42">
        <f t="shared" si="1"/>
        <v>2.9020457243049098E-2</v>
      </c>
    </row>
    <row r="12" spans="1:14">
      <c r="A12" s="30" t="s">
        <v>84</v>
      </c>
      <c r="B12" s="31">
        <v>37</v>
      </c>
      <c r="C12" s="31">
        <v>11</v>
      </c>
      <c r="D12" s="32">
        <f>C12/B12</f>
        <v>0.29729729729729731</v>
      </c>
      <c r="E12" s="33">
        <v>1039482.4166999999</v>
      </c>
      <c r="F12" s="32">
        <f>E12/E$16</f>
        <v>0.10944256102259575</v>
      </c>
      <c r="I12" s="66" t="s">
        <v>82</v>
      </c>
      <c r="J12" s="31">
        <v>3</v>
      </c>
      <c r="K12" s="31">
        <v>3</v>
      </c>
      <c r="L12" s="32">
        <f t="shared" si="0"/>
        <v>1</v>
      </c>
      <c r="M12" s="33">
        <v>245305.1667</v>
      </c>
      <c r="N12" s="32">
        <f t="shared" si="1"/>
        <v>2.5827108996179307E-2</v>
      </c>
    </row>
    <row r="13" spans="1:14">
      <c r="A13" s="30" t="s">
        <v>103</v>
      </c>
      <c r="B13" s="31">
        <v>115</v>
      </c>
      <c r="C13" s="31">
        <v>60</v>
      </c>
      <c r="D13" s="32">
        <f t="shared" ref="D13:D16" si="4">C13/B13</f>
        <v>0.52173913043478259</v>
      </c>
      <c r="E13" s="33">
        <v>5694875.6668999996</v>
      </c>
      <c r="F13" s="32">
        <f>E13/E$16</f>
        <v>0.59958857184851788</v>
      </c>
      <c r="I13" s="66" t="s">
        <v>779</v>
      </c>
      <c r="J13" s="31">
        <v>5</v>
      </c>
      <c r="K13" s="31">
        <v>2</v>
      </c>
      <c r="L13" s="32">
        <f t="shared" si="0"/>
        <v>0.4</v>
      </c>
      <c r="M13" s="33">
        <v>234736</v>
      </c>
      <c r="N13" s="32">
        <f t="shared" si="1"/>
        <v>2.4714327622546346E-2</v>
      </c>
    </row>
    <row r="14" spans="1:14">
      <c r="A14" s="30" t="s">
        <v>273</v>
      </c>
      <c r="B14" s="31">
        <v>17</v>
      </c>
      <c r="C14" s="31">
        <v>11</v>
      </c>
      <c r="D14" s="32">
        <f t="shared" si="4"/>
        <v>0.6470588235294118</v>
      </c>
      <c r="E14" s="33">
        <v>978349.16669999994</v>
      </c>
      <c r="F14" s="32">
        <f>E14/E$16</f>
        <v>0.10300610828790219</v>
      </c>
      <c r="I14" s="66" t="s">
        <v>490</v>
      </c>
      <c r="J14" s="31">
        <v>2</v>
      </c>
      <c r="K14" s="31">
        <v>2</v>
      </c>
      <c r="L14" s="32">
        <f t="shared" si="0"/>
        <v>1</v>
      </c>
      <c r="M14" s="33">
        <v>202272.6667</v>
      </c>
      <c r="N14" s="32">
        <f t="shared" si="1"/>
        <v>2.1296405127078592E-2</v>
      </c>
    </row>
    <row r="15" spans="1:14">
      <c r="A15" s="30" t="s">
        <v>42</v>
      </c>
      <c r="B15" s="31">
        <v>53</v>
      </c>
      <c r="C15" s="31">
        <v>26</v>
      </c>
      <c r="D15" s="32">
        <f t="shared" si="4"/>
        <v>0.49056603773584906</v>
      </c>
      <c r="E15" s="33">
        <v>1785265.0832000002</v>
      </c>
      <c r="F15" s="32">
        <f>E15/E$16</f>
        <v>0.18796275884098418</v>
      </c>
      <c r="I15" s="66" t="s">
        <v>349</v>
      </c>
      <c r="J15" s="31">
        <v>5</v>
      </c>
      <c r="K15" s="31">
        <v>2</v>
      </c>
      <c r="L15" s="32">
        <f t="shared" si="0"/>
        <v>0.4</v>
      </c>
      <c r="M15" s="33">
        <v>173055.6667</v>
      </c>
      <c r="N15" s="32">
        <f t="shared" si="1"/>
        <v>1.8220274877999043E-2</v>
      </c>
    </row>
    <row r="16" spans="1:14">
      <c r="A16" s="34" t="s">
        <v>1460</v>
      </c>
      <c r="B16" s="35">
        <v>222</v>
      </c>
      <c r="C16" s="35">
        <v>108</v>
      </c>
      <c r="D16" s="36">
        <f t="shared" si="4"/>
        <v>0.48648648648648651</v>
      </c>
      <c r="E16" s="37">
        <v>9497972.3334999997</v>
      </c>
      <c r="F16" s="36">
        <f>E16/E$16</f>
        <v>1</v>
      </c>
      <c r="I16" s="66" t="s">
        <v>1067</v>
      </c>
      <c r="J16" s="31">
        <v>4</v>
      </c>
      <c r="K16" s="31">
        <v>2</v>
      </c>
      <c r="L16" s="32">
        <f t="shared" si="0"/>
        <v>0.5</v>
      </c>
      <c r="M16" s="33">
        <v>154238</v>
      </c>
      <c r="N16" s="32">
        <f t="shared" si="1"/>
        <v>1.6239044986053709E-2</v>
      </c>
    </row>
    <row r="17" spans="1:14">
      <c r="I17" s="66" t="s">
        <v>588</v>
      </c>
      <c r="J17" s="31">
        <v>4</v>
      </c>
      <c r="K17" s="31">
        <v>2</v>
      </c>
      <c r="L17" s="32">
        <f t="shared" si="0"/>
        <v>0.5</v>
      </c>
      <c r="M17" s="33">
        <v>130404</v>
      </c>
      <c r="N17" s="32">
        <f t="shared" si="1"/>
        <v>1.372966728277952E-2</v>
      </c>
    </row>
    <row r="18" spans="1:14">
      <c r="I18" s="66" t="s">
        <v>554</v>
      </c>
      <c r="J18" s="31">
        <v>3</v>
      </c>
      <c r="K18" s="31">
        <v>1</v>
      </c>
      <c r="L18" s="32">
        <f t="shared" si="0"/>
        <v>0.33333333333333331</v>
      </c>
      <c r="M18" s="33">
        <v>137825</v>
      </c>
      <c r="N18" s="32">
        <f t="shared" si="1"/>
        <v>1.4510991942341395E-2</v>
      </c>
    </row>
    <row r="19" spans="1:14">
      <c r="I19" s="66" t="s">
        <v>991</v>
      </c>
      <c r="J19" s="31">
        <v>5</v>
      </c>
      <c r="K19" s="31">
        <v>1</v>
      </c>
      <c r="L19" s="32">
        <f t="shared" si="0"/>
        <v>0.2</v>
      </c>
      <c r="M19" s="33">
        <v>117368</v>
      </c>
      <c r="N19" s="32">
        <f t="shared" ref="N19:N26" si="5">M19/M$40</f>
        <v>1.2357163811273173E-2</v>
      </c>
    </row>
    <row r="20" spans="1:14">
      <c r="A20" s="24" t="s">
        <v>1538</v>
      </c>
      <c r="B20" s="24"/>
      <c r="C20" s="24"/>
      <c r="I20" s="236" t="s">
        <v>928</v>
      </c>
      <c r="J20" s="41">
        <v>1</v>
      </c>
      <c r="K20" s="41">
        <v>1</v>
      </c>
      <c r="L20" s="42">
        <f t="shared" si="0"/>
        <v>1</v>
      </c>
      <c r="M20" s="43">
        <v>117368</v>
      </c>
      <c r="N20" s="42">
        <f t="shared" si="5"/>
        <v>1.2357163811273173E-2</v>
      </c>
    </row>
    <row r="21" spans="1:14" ht="30">
      <c r="A21" s="4" t="s">
        <v>1524</v>
      </c>
      <c r="B21" s="2" t="s">
        <v>1454</v>
      </c>
      <c r="C21" s="26" t="s">
        <v>1455</v>
      </c>
      <c r="D21" s="27" t="s">
        <v>1456</v>
      </c>
      <c r="E21" s="28" t="s">
        <v>1457</v>
      </c>
      <c r="F21" s="29" t="s">
        <v>1458</v>
      </c>
      <c r="I21" s="236" t="s">
        <v>468</v>
      </c>
      <c r="J21" s="41">
        <v>1</v>
      </c>
      <c r="K21" s="41">
        <v>1</v>
      </c>
      <c r="L21" s="42">
        <f t="shared" si="0"/>
        <v>1</v>
      </c>
      <c r="M21" s="43">
        <v>117368</v>
      </c>
      <c r="N21" s="42">
        <f t="shared" si="5"/>
        <v>1.2357163811273173E-2</v>
      </c>
    </row>
    <row r="22" spans="1:14">
      <c r="A22" s="30" t="s">
        <v>589</v>
      </c>
      <c r="B22" s="31">
        <v>4</v>
      </c>
      <c r="C22" s="31">
        <v>2</v>
      </c>
      <c r="D22" s="32">
        <f>C22/B22</f>
        <v>0.5</v>
      </c>
      <c r="E22" s="33">
        <v>130404</v>
      </c>
      <c r="F22" s="32">
        <f t="shared" ref="F22:F30" si="6">E22/E$30</f>
        <v>1.372966728277952E-2</v>
      </c>
      <c r="I22" s="66" t="s">
        <v>140</v>
      </c>
      <c r="J22" s="31">
        <v>3</v>
      </c>
      <c r="K22" s="31">
        <v>1</v>
      </c>
      <c r="L22" s="32">
        <f t="shared" si="0"/>
        <v>0.33333333333333331</v>
      </c>
      <c r="M22" s="33">
        <v>117368</v>
      </c>
      <c r="N22" s="32">
        <f t="shared" si="5"/>
        <v>1.2357163811273173E-2</v>
      </c>
    </row>
    <row r="23" spans="1:14">
      <c r="A23" s="30" t="s">
        <v>41</v>
      </c>
      <c r="B23" s="31">
        <v>72</v>
      </c>
      <c r="C23" s="31">
        <v>37</v>
      </c>
      <c r="D23" s="32">
        <f t="shared" ref="D23:D30" si="7">C23/B23</f>
        <v>0.51388888888888884</v>
      </c>
      <c r="E23" s="33">
        <v>3362741.4166999999</v>
      </c>
      <c r="F23" s="32">
        <f t="shared" si="6"/>
        <v>0.35404834828159903</v>
      </c>
      <c r="I23" s="66" t="s">
        <v>1194</v>
      </c>
      <c r="J23" s="31">
        <v>1</v>
      </c>
      <c r="K23" s="31">
        <v>1</v>
      </c>
      <c r="L23" s="32">
        <f t="shared" si="0"/>
        <v>1</v>
      </c>
      <c r="M23" s="33">
        <v>102578</v>
      </c>
      <c r="N23" s="32">
        <f t="shared" si="5"/>
        <v>1.079998934490474E-2</v>
      </c>
    </row>
    <row r="24" spans="1:14">
      <c r="A24" s="30" t="s">
        <v>603</v>
      </c>
      <c r="B24" s="31">
        <v>1</v>
      </c>
      <c r="C24" s="31">
        <v>1</v>
      </c>
      <c r="D24" s="32">
        <f t="shared" si="7"/>
        <v>1</v>
      </c>
      <c r="E24" s="33">
        <v>78412</v>
      </c>
      <c r="F24" s="32">
        <f t="shared" si="6"/>
        <v>8.255656812500442E-3</v>
      </c>
      <c r="I24" s="66" t="s">
        <v>457</v>
      </c>
      <c r="J24" s="31">
        <v>1</v>
      </c>
      <c r="K24" s="31">
        <v>1</v>
      </c>
      <c r="L24" s="32">
        <f t="shared" si="0"/>
        <v>1</v>
      </c>
      <c r="M24" s="33">
        <v>89818.25</v>
      </c>
      <c r="N24" s="32">
        <f t="shared" si="5"/>
        <v>9.4565710286610202E-3</v>
      </c>
    </row>
    <row r="25" spans="1:14">
      <c r="A25" s="30" t="s">
        <v>102</v>
      </c>
      <c r="B25" s="31">
        <v>31</v>
      </c>
      <c r="C25" s="31">
        <v>15</v>
      </c>
      <c r="D25" s="32">
        <f t="shared" si="7"/>
        <v>0.4838709677419355</v>
      </c>
      <c r="E25" s="33">
        <v>1084712.5</v>
      </c>
      <c r="F25" s="32">
        <f t="shared" si="6"/>
        <v>0.11420463883371661</v>
      </c>
      <c r="I25" s="66" t="s">
        <v>1223</v>
      </c>
      <c r="J25" s="31">
        <v>1</v>
      </c>
      <c r="K25" s="31">
        <v>1</v>
      </c>
      <c r="L25" s="32">
        <f t="shared" si="0"/>
        <v>1</v>
      </c>
      <c r="M25" s="33">
        <v>84904.666700000002</v>
      </c>
      <c r="N25" s="32">
        <f t="shared" si="5"/>
        <v>8.9392413158054188E-3</v>
      </c>
    </row>
    <row r="26" spans="1:14">
      <c r="A26" s="30" t="s">
        <v>83</v>
      </c>
      <c r="B26" s="31">
        <v>10</v>
      </c>
      <c r="C26" s="31">
        <v>5</v>
      </c>
      <c r="D26" s="32">
        <f t="shared" si="7"/>
        <v>0.5</v>
      </c>
      <c r="E26" s="33">
        <v>418360.8334</v>
      </c>
      <c r="F26" s="32">
        <f t="shared" si="6"/>
        <v>4.404738387417835E-2</v>
      </c>
      <c r="I26" s="66" t="s">
        <v>1031</v>
      </c>
      <c r="J26" s="31">
        <v>1</v>
      </c>
      <c r="K26" s="31">
        <v>1</v>
      </c>
      <c r="L26" s="32">
        <f t="shared" si="0"/>
        <v>1</v>
      </c>
      <c r="M26" s="33">
        <v>81209</v>
      </c>
      <c r="N26" s="32">
        <f t="shared" si="5"/>
        <v>8.5501407193586242E-3</v>
      </c>
    </row>
    <row r="27" spans="1:14">
      <c r="A27" s="30" t="s">
        <v>1195</v>
      </c>
      <c r="B27" s="31">
        <v>1</v>
      </c>
      <c r="C27" s="31">
        <v>1</v>
      </c>
      <c r="D27" s="32">
        <f t="shared" si="7"/>
        <v>1</v>
      </c>
      <c r="E27" s="33">
        <v>102578</v>
      </c>
      <c r="F27" s="32">
        <f t="shared" si="6"/>
        <v>1.079998934490474E-2</v>
      </c>
      <c r="I27" s="66" t="s">
        <v>602</v>
      </c>
      <c r="J27" s="31">
        <v>1</v>
      </c>
      <c r="K27" s="31">
        <v>1</v>
      </c>
      <c r="L27" s="32">
        <f t="shared" si="0"/>
        <v>1</v>
      </c>
      <c r="M27" s="33">
        <v>78412</v>
      </c>
      <c r="N27" s="32">
        <f t="shared" si="1"/>
        <v>8.255656812500442E-3</v>
      </c>
    </row>
    <row r="28" spans="1:14">
      <c r="A28" s="30" t="s">
        <v>126</v>
      </c>
      <c r="B28" s="31">
        <v>99</v>
      </c>
      <c r="C28" s="31">
        <v>45</v>
      </c>
      <c r="D28" s="32">
        <f t="shared" si="7"/>
        <v>0.45454545454545453</v>
      </c>
      <c r="E28" s="33">
        <v>4113577.3333999999</v>
      </c>
      <c r="F28" s="32">
        <f t="shared" si="6"/>
        <v>0.4331005807303871</v>
      </c>
      <c r="I28" s="66" t="s">
        <v>1011</v>
      </c>
      <c r="J28" s="31">
        <v>2</v>
      </c>
      <c r="K28" s="31">
        <v>1</v>
      </c>
      <c r="L28" s="32">
        <f t="shared" si="0"/>
        <v>0.5</v>
      </c>
      <c r="M28" s="33">
        <v>68552</v>
      </c>
      <c r="N28" s="32">
        <f t="shared" si="1"/>
        <v>7.2175405015881544E-3</v>
      </c>
    </row>
    <row r="29" spans="1:14">
      <c r="A29" s="30" t="s">
        <v>141</v>
      </c>
      <c r="B29" s="31">
        <v>4</v>
      </c>
      <c r="C29" s="31">
        <v>2</v>
      </c>
      <c r="D29" s="32">
        <f t="shared" si="7"/>
        <v>0.5</v>
      </c>
      <c r="E29" s="33">
        <v>207186.25</v>
      </c>
      <c r="F29" s="32">
        <f t="shared" si="6"/>
        <v>2.1813734839934193E-2</v>
      </c>
      <c r="I29" s="236" t="s">
        <v>1002</v>
      </c>
      <c r="J29" s="41">
        <v>1</v>
      </c>
      <c r="K29" s="41">
        <v>1</v>
      </c>
      <c r="L29" s="42">
        <f t="shared" si="0"/>
        <v>1</v>
      </c>
      <c r="M29" s="43">
        <v>51539</v>
      </c>
      <c r="N29" s="42">
        <f t="shared" si="1"/>
        <v>5.4263160799298618E-3</v>
      </c>
    </row>
    <row r="30" spans="1:14">
      <c r="A30" s="34" t="s">
        <v>1460</v>
      </c>
      <c r="B30" s="35">
        <v>222</v>
      </c>
      <c r="C30" s="35">
        <v>108</v>
      </c>
      <c r="D30" s="36">
        <f t="shared" si="7"/>
        <v>0.48648648648648651</v>
      </c>
      <c r="E30" s="37">
        <v>9497972.3334999997</v>
      </c>
      <c r="F30" s="36">
        <f t="shared" si="6"/>
        <v>1</v>
      </c>
      <c r="I30" s="66" t="s">
        <v>249</v>
      </c>
      <c r="J30" s="31">
        <v>2</v>
      </c>
      <c r="K30" s="31">
        <v>1</v>
      </c>
      <c r="L30" s="32">
        <f t="shared" si="0"/>
        <v>0.5</v>
      </c>
      <c r="M30" s="33">
        <v>40197</v>
      </c>
      <c r="N30" s="32">
        <f t="shared" si="1"/>
        <v>4.2321664654909998E-3</v>
      </c>
    </row>
    <row r="31" spans="1:14">
      <c r="I31" s="66" t="s">
        <v>1472</v>
      </c>
      <c r="J31" s="31">
        <v>1</v>
      </c>
      <c r="K31" s="45"/>
      <c r="L31" s="46"/>
      <c r="M31" s="47"/>
      <c r="N31" s="46"/>
    </row>
    <row r="32" spans="1:14">
      <c r="I32" s="66" t="s">
        <v>1473</v>
      </c>
      <c r="J32" s="31">
        <v>1</v>
      </c>
      <c r="K32" s="45"/>
      <c r="L32" s="46"/>
      <c r="M32" s="47"/>
      <c r="N32" s="46"/>
    </row>
    <row r="33" spans="1:14">
      <c r="I33" s="66" t="s">
        <v>1230</v>
      </c>
      <c r="J33" s="31">
        <v>1</v>
      </c>
      <c r="K33" s="45"/>
      <c r="L33" s="46"/>
      <c r="M33" s="47"/>
      <c r="N33" s="46"/>
    </row>
    <row r="34" spans="1:14">
      <c r="A34" s="18" t="s">
        <v>1540</v>
      </c>
      <c r="B34" s="18"/>
      <c r="I34" s="66" t="s">
        <v>1475</v>
      </c>
      <c r="J34" s="31">
        <v>1</v>
      </c>
      <c r="K34" s="45"/>
      <c r="L34" s="46"/>
      <c r="M34" s="47"/>
      <c r="N34" s="46"/>
    </row>
    <row r="35" spans="1:14" ht="30">
      <c r="A35" s="4" t="s">
        <v>1525</v>
      </c>
      <c r="B35" s="2" t="s">
        <v>1454</v>
      </c>
      <c r="C35" s="26" t="s">
        <v>1455</v>
      </c>
      <c r="D35" s="27" t="s">
        <v>1456</v>
      </c>
      <c r="E35" s="28" t="s">
        <v>1457</v>
      </c>
      <c r="F35" s="29" t="s">
        <v>1458</v>
      </c>
      <c r="I35" s="236" t="s">
        <v>1468</v>
      </c>
      <c r="J35" s="41">
        <v>1</v>
      </c>
      <c r="K35" s="48"/>
      <c r="L35" s="49"/>
      <c r="M35" s="50"/>
      <c r="N35" s="49"/>
    </row>
    <row r="36" spans="1:14">
      <c r="A36" s="51" t="s">
        <v>112</v>
      </c>
      <c r="B36" s="52">
        <v>135</v>
      </c>
      <c r="C36" s="52">
        <v>64</v>
      </c>
      <c r="D36" s="148">
        <f>C36/B36</f>
        <v>0.47407407407407409</v>
      </c>
      <c r="E36" s="54">
        <v>5346658.75</v>
      </c>
      <c r="F36" s="148">
        <f>E36/E$46</f>
        <v>0.56292633440739426</v>
      </c>
      <c r="I36" s="66" t="s">
        <v>200</v>
      </c>
      <c r="J36" s="31">
        <v>1</v>
      </c>
      <c r="K36" s="45"/>
      <c r="L36" s="46"/>
      <c r="M36" s="47"/>
      <c r="N36" s="46"/>
    </row>
    <row r="37" spans="1:14">
      <c r="A37" s="55" t="s">
        <v>84</v>
      </c>
      <c r="B37" s="31">
        <v>17</v>
      </c>
      <c r="C37" s="31">
        <v>5</v>
      </c>
      <c r="D37" s="32">
        <f t="shared" ref="D37:D46" si="8">C37/B37</f>
        <v>0.29411764705882354</v>
      </c>
      <c r="E37" s="33">
        <v>494344.75</v>
      </c>
      <c r="F37" s="32">
        <f t="shared" ref="F37:F46" si="9">E37/E$46</f>
        <v>5.2047398396435858E-2</v>
      </c>
      <c r="I37" s="66" t="s">
        <v>1043</v>
      </c>
      <c r="J37" s="31">
        <v>1</v>
      </c>
      <c r="K37" s="45"/>
      <c r="L37" s="46"/>
      <c r="M37" s="47"/>
      <c r="N37" s="46"/>
    </row>
    <row r="38" spans="1:14">
      <c r="A38" s="55" t="s">
        <v>103</v>
      </c>
      <c r="B38" s="31">
        <v>66</v>
      </c>
      <c r="C38" s="31">
        <v>34</v>
      </c>
      <c r="D38" s="32">
        <f t="shared" si="8"/>
        <v>0.51515151515151514</v>
      </c>
      <c r="E38" s="33">
        <v>3148688.7500999998</v>
      </c>
      <c r="F38" s="32">
        <f t="shared" si="9"/>
        <v>0.33151167844470958</v>
      </c>
      <c r="I38" s="66" t="s">
        <v>1469</v>
      </c>
      <c r="J38" s="31">
        <v>2</v>
      </c>
      <c r="K38" s="45"/>
      <c r="L38" s="46"/>
      <c r="M38" s="47"/>
      <c r="N38" s="46"/>
    </row>
    <row r="39" spans="1:14">
      <c r="A39" s="55" t="s">
        <v>273</v>
      </c>
      <c r="B39" s="31">
        <v>14</v>
      </c>
      <c r="C39" s="31">
        <v>8</v>
      </c>
      <c r="D39" s="32">
        <f t="shared" si="8"/>
        <v>0.5714285714285714</v>
      </c>
      <c r="E39" s="33">
        <v>643302.5</v>
      </c>
      <c r="F39" s="32">
        <f t="shared" si="9"/>
        <v>6.7730508935157446E-2</v>
      </c>
      <c r="I39" s="66" t="s">
        <v>315</v>
      </c>
      <c r="J39" s="31">
        <v>1</v>
      </c>
      <c r="K39" s="45"/>
      <c r="L39" s="46"/>
      <c r="M39" s="47"/>
      <c r="N39" s="46"/>
    </row>
    <row r="40" spans="1:14">
      <c r="A40" s="55" t="s">
        <v>42</v>
      </c>
      <c r="B40" s="31">
        <v>38</v>
      </c>
      <c r="C40" s="31">
        <v>17</v>
      </c>
      <c r="D40" s="32">
        <f t="shared" si="8"/>
        <v>0.44736842105263158</v>
      </c>
      <c r="E40" s="33">
        <v>1060322.7499000002</v>
      </c>
      <c r="F40" s="32">
        <f t="shared" si="9"/>
        <v>0.11163674863109141</v>
      </c>
      <c r="I40" s="237" t="s">
        <v>1460</v>
      </c>
      <c r="J40" s="35">
        <v>222</v>
      </c>
      <c r="K40" s="35">
        <v>108</v>
      </c>
      <c r="L40" s="153">
        <f t="shared" ref="L40" si="10">K40/J40</f>
        <v>0.48648648648648651</v>
      </c>
      <c r="M40" s="37">
        <v>9497972.3334999997</v>
      </c>
      <c r="N40" s="36">
        <f t="shared" ref="N40" si="11">M40/M$40</f>
        <v>1</v>
      </c>
    </row>
    <row r="41" spans="1:14">
      <c r="A41" s="51" t="s">
        <v>58</v>
      </c>
      <c r="B41" s="52">
        <v>87</v>
      </c>
      <c r="C41" s="52">
        <v>44</v>
      </c>
      <c r="D41" s="148">
        <f t="shared" si="8"/>
        <v>0.50574712643678166</v>
      </c>
      <c r="E41" s="54">
        <v>4151313.5834999997</v>
      </c>
      <c r="F41" s="148">
        <f t="shared" si="9"/>
        <v>0.43707366559260569</v>
      </c>
    </row>
    <row r="42" spans="1:14">
      <c r="A42" s="55" t="s">
        <v>84</v>
      </c>
      <c r="B42" s="31">
        <v>20</v>
      </c>
      <c r="C42" s="31">
        <v>6</v>
      </c>
      <c r="D42" s="32">
        <f t="shared" si="8"/>
        <v>0.3</v>
      </c>
      <c r="E42" s="33">
        <v>545137.66669999994</v>
      </c>
      <c r="F42" s="32">
        <f t="shared" si="9"/>
        <v>5.7395162626159901E-2</v>
      </c>
    </row>
    <row r="43" spans="1:14">
      <c r="A43" s="55" t="s">
        <v>103</v>
      </c>
      <c r="B43" s="31">
        <v>49</v>
      </c>
      <c r="C43" s="31">
        <v>26</v>
      </c>
      <c r="D43" s="32">
        <f t="shared" si="8"/>
        <v>0.53061224489795922</v>
      </c>
      <c r="E43" s="33">
        <v>2546186.9167999998</v>
      </c>
      <c r="F43" s="32">
        <f t="shared" si="9"/>
        <v>0.2680768934038083</v>
      </c>
    </row>
    <row r="44" spans="1:14">
      <c r="A44" s="55" t="s">
        <v>273</v>
      </c>
      <c r="B44" s="31">
        <v>3</v>
      </c>
      <c r="C44" s="31">
        <v>3</v>
      </c>
      <c r="D44" s="32">
        <f t="shared" si="8"/>
        <v>1</v>
      </c>
      <c r="E44" s="33">
        <v>335046.6667</v>
      </c>
      <c r="F44" s="32">
        <f t="shared" si="9"/>
        <v>3.5275599352744734E-2</v>
      </c>
    </row>
    <row r="45" spans="1:14">
      <c r="A45" s="55" t="s">
        <v>42</v>
      </c>
      <c r="B45" s="31">
        <v>15</v>
      </c>
      <c r="C45" s="31">
        <v>9</v>
      </c>
      <c r="D45" s="32">
        <f t="shared" si="8"/>
        <v>0.6</v>
      </c>
      <c r="E45" s="33">
        <v>724942.33330000006</v>
      </c>
      <c r="F45" s="32">
        <f t="shared" si="9"/>
        <v>7.632601020989277E-2</v>
      </c>
    </row>
    <row r="46" spans="1:14">
      <c r="A46" s="34" t="s">
        <v>1460</v>
      </c>
      <c r="B46" s="35">
        <v>222</v>
      </c>
      <c r="C46" s="35">
        <v>108</v>
      </c>
      <c r="D46" s="36">
        <f t="shared" si="8"/>
        <v>0.48648648648648651</v>
      </c>
      <c r="E46" s="37">
        <v>9497972.3334999997</v>
      </c>
      <c r="F46" s="36">
        <f t="shared" si="9"/>
        <v>1</v>
      </c>
      <c r="L46" s="24"/>
      <c r="M46" s="10"/>
    </row>
    <row r="47" spans="1:14">
      <c r="L47" s="18"/>
    </row>
    <row r="48" spans="1:14">
      <c r="K48"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Dec 13 Data</vt:lpstr>
      <vt:lpstr>List of Tables</vt:lpstr>
      <vt:lpstr>Summary - All Dec 13 Grants</vt:lpstr>
      <vt:lpstr>Institutional Data</vt:lpstr>
      <vt:lpstr>Gender</vt:lpstr>
      <vt:lpstr>Development Grants</vt:lpstr>
      <vt:lpstr>Partnership Projects</vt:lpstr>
      <vt:lpstr>Program Grants</vt:lpstr>
      <vt:lpstr>Scholarships</vt:lpstr>
      <vt:lpstr>TCR - Fetal Alcohol Syndrome</vt:lpstr>
    </vt:vector>
  </TitlesOfParts>
  <Company>NHMRC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Wise</dc:creator>
  <cp:lastModifiedBy>Todd</cp:lastModifiedBy>
  <dcterms:created xsi:type="dcterms:W3CDTF">2013-11-29T04:09:24Z</dcterms:created>
  <dcterms:modified xsi:type="dcterms:W3CDTF">2014-02-19T00:36:52Z</dcterms:modified>
</cp:coreProperties>
</file>